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02 Бюджетное управление\Общая\BUDGET-2019-2021\Бюджет 2019-2021\В Думу\Доп.материалы-2019\"/>
    </mc:Choice>
  </mc:AlternateContent>
  <bookViews>
    <workbookView xWindow="0" yWindow="0" windowWidth="28800" windowHeight="12432"/>
  </bookViews>
  <sheets>
    <sheet name="2019-2021" sheetId="1" r:id="rId1"/>
  </sheets>
  <definedNames>
    <definedName name="_xlnm._FilterDatabase" localSheetId="0" hidden="1">'2019-2021'!$A$4:$J$227</definedName>
    <definedName name="_xlnm.Print_Titles" localSheetId="0">'2019-2021'!$5:$5</definedName>
    <definedName name="_xlnm.Print_Area" localSheetId="0">'2019-2021'!$A$1:$H$294</definedName>
  </definedNames>
  <calcPr calcId="152511"/>
</workbook>
</file>

<file path=xl/calcChain.xml><?xml version="1.0" encoding="utf-8"?>
<calcChain xmlns="http://schemas.openxmlformats.org/spreadsheetml/2006/main">
  <c r="A10" i="1" l="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8" i="1"/>
  <c r="A9" i="1" s="1"/>
  <c r="F289" i="1" l="1"/>
  <c r="H278" i="1" l="1"/>
  <c r="G278" i="1"/>
  <c r="F278" i="1"/>
  <c r="H259" i="1" l="1"/>
  <c r="G259" i="1"/>
  <c r="F259" i="1"/>
  <c r="H230" i="1"/>
  <c r="G230" i="1"/>
  <c r="F230" i="1"/>
  <c r="H228" i="1"/>
  <c r="G228" i="1"/>
  <c r="F228" i="1"/>
  <c r="H292" i="1" l="1"/>
  <c r="H293" i="1" s="1"/>
  <c r="G292" i="1"/>
  <c r="G293" i="1" s="1"/>
  <c r="F292" i="1"/>
  <c r="F293" i="1" s="1"/>
  <c r="G212" i="1"/>
  <c r="H212" i="1"/>
  <c r="F212" i="1"/>
  <c r="G66" i="1"/>
  <c r="H66" i="1"/>
  <c r="F66" i="1"/>
  <c r="F124" i="1" l="1"/>
  <c r="G21" i="1" l="1"/>
  <c r="H21" i="1"/>
  <c r="F21" i="1"/>
  <c r="H132" i="1"/>
  <c r="G132" i="1"/>
  <c r="F132" i="1"/>
  <c r="H129" i="1"/>
  <c r="G129" i="1"/>
  <c r="F129" i="1"/>
  <c r="H124" i="1"/>
  <c r="G124" i="1"/>
  <c r="H76" i="1"/>
  <c r="G76" i="1"/>
  <c r="F76" i="1"/>
  <c r="H57" i="1"/>
  <c r="G57" i="1"/>
  <c r="F57" i="1"/>
  <c r="H43" i="1"/>
  <c r="G43" i="1"/>
  <c r="F43" i="1"/>
  <c r="H35" i="1"/>
  <c r="G35" i="1"/>
  <c r="F35" i="1"/>
  <c r="H30" i="1"/>
  <c r="G30" i="1"/>
  <c r="F30" i="1"/>
  <c r="H25" i="1"/>
  <c r="G25" i="1"/>
  <c r="F25" i="1"/>
  <c r="H10" i="1"/>
  <c r="G10" i="1"/>
  <c r="F10" i="1"/>
  <c r="G7" i="1"/>
  <c r="G6" i="1" s="1"/>
  <c r="F7" i="1"/>
  <c r="H7" i="1"/>
  <c r="A7" i="1"/>
  <c r="F34" i="1" l="1"/>
  <c r="G34" i="1"/>
  <c r="H34" i="1"/>
  <c r="H23" i="1"/>
  <c r="G23" i="1"/>
  <c r="F29" i="1"/>
  <c r="F23" i="1"/>
  <c r="H29" i="1"/>
  <c r="G29" i="1"/>
  <c r="F6" i="1"/>
  <c r="H6" i="1"/>
  <c r="H227" i="1" l="1"/>
  <c r="H294" i="1" s="1"/>
  <c r="F227" i="1"/>
  <c r="F294" i="1" s="1"/>
  <c r="G227" i="1"/>
  <c r="G294" i="1" s="1"/>
</calcChain>
</file>

<file path=xl/comments1.xml><?xml version="1.0" encoding="utf-8"?>
<comments xmlns="http://schemas.openxmlformats.org/spreadsheetml/2006/main">
  <authors>
    <author>KlyichkovDA</author>
  </authors>
  <commentList>
    <comment ref="B203" authorId="0" shapeId="0">
      <text>
        <r>
          <rPr>
            <b/>
            <sz val="9"/>
            <color indexed="81"/>
            <rFont val="Tahoma"/>
            <family val="2"/>
            <charset val="204"/>
          </rPr>
          <t>KlyichkovDA:</t>
        </r>
        <r>
          <rPr>
            <sz val="9"/>
            <color indexed="81"/>
            <rFont val="Tahoma"/>
            <family val="2"/>
            <charset val="204"/>
          </rPr>
          <t xml:space="preserve">
832 - упразднен, объединен с 851</t>
        </r>
      </text>
    </comment>
  </commentList>
</comments>
</file>

<file path=xl/sharedStrings.xml><?xml version="1.0" encoding="utf-8"?>
<sst xmlns="http://schemas.openxmlformats.org/spreadsheetml/2006/main" count="1043" uniqueCount="443">
  <si>
    <t>Код строки</t>
  </si>
  <si>
    <t>Классификация доходов бюджетов</t>
  </si>
  <si>
    <t>Наименование главного администратора доходов бюджета</t>
  </si>
  <si>
    <t>код админ.</t>
  </si>
  <si>
    <t>код</t>
  </si>
  <si>
    <t>наименование</t>
  </si>
  <si>
    <t>Налоги на прибыль, доходы</t>
  </si>
  <si>
    <t>1 01 01000 00 0000 110</t>
  </si>
  <si>
    <t>Налог на прибыль организаций</t>
  </si>
  <si>
    <t>Федеральная налоговая служба</t>
  </si>
  <si>
    <t xml:space="preserve">1 01 01010 00 0000 110 </t>
  </si>
  <si>
    <t xml:space="preserve">Налог на прибыль организаций, зачисляемый в бюджеты  бюджетной системы Российской Федерации по соответствующим ставкам </t>
  </si>
  <si>
    <t xml:space="preserve">1 01 02000 01 0000 110 </t>
  </si>
  <si>
    <t>Налог на доходы физических лиц</t>
  </si>
  <si>
    <t>Налоги на товары (работы, услуги), реализуемые на территории Российской Федерации</t>
  </si>
  <si>
    <t>1 03 02020 01 0000 110</t>
  </si>
  <si>
    <t>Акцизы на спиртосодержащую продукцию, производимую на территории Российской Федерации</t>
  </si>
  <si>
    <t xml:space="preserve">1 03 02090 01 0000 110 </t>
  </si>
  <si>
    <t>Акцизы на вина, фруктовые вина, игристые вина (шампанские), винные напитки, изготавливаемые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производимые на территории Российской Федерации</t>
  </si>
  <si>
    <t xml:space="preserve">1 03 02100 01 0000 110 </t>
  </si>
  <si>
    <t>Акцизы на пиво, производимое на территории Российской Федерации</t>
  </si>
  <si>
    <t>1 03 02120 01 0000 110</t>
  </si>
  <si>
    <t>Акцизы на сидр, пуаре, медовуху, производимые на территории Российской Федерации</t>
  </si>
  <si>
    <t xml:space="preserve">1 03 02130 01 0000 110 </t>
  </si>
  <si>
    <t xml:space="preserve">Акцизы на алкогольную продукцию с объемной долей этилового спирта до 9 процентов включительно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 </t>
  </si>
  <si>
    <t>1 03 02140 01 0000 110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</si>
  <si>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</si>
  <si>
    <t>Федеральное казначейство</t>
  </si>
  <si>
    <t>1 03 02230 01 0000 110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</si>
  <si>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</si>
  <si>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1 03 02240 01 0000 110</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</si>
  <si>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</si>
  <si>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1 03 02250 01 0000 110</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</si>
  <si>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</si>
  <si>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1 03 02260 01 0000 110</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</si>
  <si>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</si>
  <si>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Налоги на совокупный доход</t>
  </si>
  <si>
    <t xml:space="preserve">1 05 01000 00 0000 110 </t>
  </si>
  <si>
    <t>Налог, взимаемый в связи с применением упрощенной системы налогообложения</t>
  </si>
  <si>
    <t>Налоги на имущество</t>
  </si>
  <si>
    <t xml:space="preserve">1 06 02000 02 0000 110 </t>
  </si>
  <si>
    <t>Налог на имущество организаций</t>
  </si>
  <si>
    <t xml:space="preserve">1 06 04000 02 0000 110 </t>
  </si>
  <si>
    <t xml:space="preserve">Транспортный налог </t>
  </si>
  <si>
    <t>1 06 04011 02 0000 110</t>
  </si>
  <si>
    <t xml:space="preserve">Транспортный налог с организаций </t>
  </si>
  <si>
    <t>1 06 04012 02 0000 110</t>
  </si>
  <si>
    <t xml:space="preserve">Транспортный налог с физических лиц </t>
  </si>
  <si>
    <t>1 06 05000 02 0000 110</t>
  </si>
  <si>
    <t>Налог на игорный бизнес</t>
  </si>
  <si>
    <t>Налоги, сборы и регулярные платежи за пользование природными ресурсами</t>
  </si>
  <si>
    <t xml:space="preserve">1 07 01000 01 0000 110 </t>
  </si>
  <si>
    <t>Налог на добычу полезных ископаемых</t>
  </si>
  <si>
    <t xml:space="preserve">1 07 01020 01 0000 110 </t>
  </si>
  <si>
    <t>Налог на добычу общераспространенных полезных ископаемых</t>
  </si>
  <si>
    <t>1 07 01030 01 0000 110</t>
  </si>
  <si>
    <t>Налог на добычу прочих полезных ископаемых (за исключением полезных ископаемых в виде природных алмазов)</t>
  </si>
  <si>
    <t xml:space="preserve">1 07 04000 01 0000 110 </t>
  </si>
  <si>
    <t>Сборы за пользование объектами животного мира и за пользование объектами водных биологических ресурсов</t>
  </si>
  <si>
    <t>Государственная пошлина</t>
  </si>
  <si>
    <t xml:space="preserve">1 08 06000 01 0000 110 </t>
  </si>
  <si>
    <t>Государственная пошлина за совершение действий ,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</si>
  <si>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Министерство внутренних дел Российской Федерации</t>
  </si>
  <si>
    <t>1 08 06000 01 8003 110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</si>
  <si>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</si>
  <si>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1 08 06000 01 8005 110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</si>
  <si>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через многофункциональные центры)</t>
  </si>
  <si>
    <t xml:space="preserve">1 08 07010 01 8000 110 </t>
  </si>
  <si>
    <t xml:space="preserve">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 (при обращении через многофункциональные центры) </t>
  </si>
  <si>
    <t xml:space="preserve">1 08 07020 01 0000 110 </t>
  </si>
  <si>
    <t xml:space="preserve">Государственная пошлина за государственную регистрацию прав, ограничений (обременений) прав на недвижимое имущество и сделок с ним  (при обращении через многофункциональные центры) </t>
  </si>
  <si>
    <t>Федеральная служба государственной регистрации, кадастра и картографии</t>
  </si>
  <si>
    <t>009</t>
  </si>
  <si>
    <t xml:space="preserve">1 08 07082 01 0000 110 </t>
  </si>
  <si>
    <t xml:space="preserve">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 </t>
  </si>
  <si>
    <t>Министерство экологии и природопользования Московской области</t>
  </si>
  <si>
    <t>014</t>
  </si>
  <si>
    <t>Министерство образования Московской области</t>
  </si>
  <si>
    <t>029</t>
  </si>
  <si>
    <t>Министерство потребительского рынка и услуг Московской области</t>
  </si>
  <si>
    <t xml:space="preserve">1 08 07100 01 0000 110 </t>
  </si>
  <si>
    <t>Государственная пошлина за выдачу и обмен паспорта гражданина Российской Федерации</t>
  </si>
  <si>
    <t xml:space="preserve">1 08 07100 01 8034 110 </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</si>
  <si>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</si>
  <si>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 xml:space="preserve">1 08 07100 01 8035 110 </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</si>
  <si>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</si>
  <si>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1 08 07110 01 0000 110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</si>
  <si>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</si>
  <si>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 xml:space="preserve">Министерство юстиции Российской Федерации </t>
  </si>
  <si>
    <t>1 08 07120 01 0000 110</t>
  </si>
  <si>
    <t>Государственная пошлина за государственную регистрацию политических партий и региональных отделений политических партий</t>
  </si>
  <si>
    <t xml:space="preserve"> 1 08 07 141 01 8000 110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</si>
  <si>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 (при обращении через многофункциональные центры)</t>
  </si>
  <si>
    <t>006</t>
  </si>
  <si>
    <t xml:space="preserve">1 08 07142 01 0000 110 </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</si>
  <si>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</si>
  <si>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Министерство сельского хозяйства и продовольствия Московской области</t>
  </si>
  <si>
    <t>851</t>
  </si>
  <si>
    <t>1 08 07172 01 0000 110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</si>
  <si>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</si>
  <si>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Министерство транспорта и дорожной инфраструктуры Московской области</t>
  </si>
  <si>
    <t>839</t>
  </si>
  <si>
    <t>Главное архивное управление Московской области</t>
  </si>
  <si>
    <t>830</t>
  </si>
  <si>
    <t xml:space="preserve"> 1 08 07340 01 0000 110</t>
  </si>
  <si>
    <t>Государственная пошлина за выдачу свидетельства о государственной аккредитации региональной спортивной федерации</t>
  </si>
  <si>
    <t>Министерство физической культуры и спорта Московской области</t>
  </si>
  <si>
    <t>1 08 07380 01 0000 110</t>
  </si>
  <si>
    <t xml:space="preserve">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 </t>
  </si>
  <si>
    <t>1 08 07390 01 0000 110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</si>
  <si>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</si>
  <si>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817</t>
  </si>
  <si>
    <t>1 08 07400 01 0000 110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</si>
  <si>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</si>
  <si>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Главное управление Московской области «Государственная жилищная инспекция Московской области»</t>
  </si>
  <si>
    <t>Задолженность и перерасчеты по отмененным налогам, сборам и иным обязательным платежам</t>
  </si>
  <si>
    <t>182</t>
  </si>
  <si>
    <t>Доходы от использования имущества, находящегося в государственной и муниципальной собственности</t>
  </si>
  <si>
    <t>011</t>
  </si>
  <si>
    <t>1 11 01020 02 0000 120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</si>
  <si>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</si>
  <si>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Министерство имущественных отношений Московской области</t>
  </si>
  <si>
    <t>008</t>
  </si>
  <si>
    <t>1 11 02020 02 0000 120</t>
  </si>
  <si>
    <t>Доходы от размещения временно свободных средств бюджетов субъектов Российской Федерации</t>
  </si>
  <si>
    <t>Министерство экономики и финансов Московской области</t>
  </si>
  <si>
    <t>1 11 03020 02 0000 120</t>
  </si>
  <si>
    <t>Проценты, полученные от предоставления бюджетных кредитов внутри страны за счет средств бюджетов субъектов Российской Федерации</t>
  </si>
  <si>
    <t>1 11 05022 02 0000 120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</si>
  <si>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</si>
  <si>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1 11 05032 02 0000 120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</si>
  <si>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</si>
  <si>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1 11 05072 02 0000 120</t>
  </si>
  <si>
    <t>Доходы от сдачи в аренду имущества, составляющего казну субъекта Российской Федерации (за исключением земельных участков)</t>
  </si>
  <si>
    <t>1 11 05322 02 0000 120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</si>
  <si>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</si>
  <si>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1 11 07012 02 0000 120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</si>
  <si>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</si>
  <si>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Платежи при пользовании природными ресурсами</t>
  </si>
  <si>
    <t>048</t>
  </si>
  <si>
    <t>1 12 01010 01 6000 120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</si>
  <si>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</si>
  <si>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Федеральная служба по надзору в сфере природопользования</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</si>
  <si>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</si>
  <si>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1 12 02012 01 0000 120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</si>
  <si>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</si>
  <si>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1 12 02052 01 0000 120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</si>
  <si>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</si>
  <si>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1 12 02102 02 0000 120</t>
  </si>
  <si>
    <t>Сборы за участие в конкурсе (аукционе) на право пользования участками недр местного значения</t>
  </si>
  <si>
    <t>856</t>
  </si>
  <si>
    <t>Комитет лесного хозяйства Московской области</t>
  </si>
  <si>
    <t>1 12 04014 02 0000 120</t>
  </si>
  <si>
    <t>Плата за использование лесов, расположенных на землях лесного фонда, в части, превышающей минимальный размер арендной платы</t>
  </si>
  <si>
    <t>1 12 04015 02 0000 120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</si>
  <si>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</si>
  <si>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Доходы от оказания платных услуг (работ) и компенсации затрат государства</t>
  </si>
  <si>
    <t>1 13 01020 01 8000 130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</si>
  <si>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 (при обращении через многофункциональные центры)</t>
  </si>
  <si>
    <t>321</t>
  </si>
  <si>
    <t>1 13 01031 01 8000 130</t>
  </si>
  <si>
    <t>Плата за предоставление сведений из Единого государственного реестра недвижимости (при обращении через многофункциональные центры)</t>
  </si>
  <si>
    <t>1 13 01060 01 8000 130</t>
  </si>
  <si>
    <t>Плата за предоставление сведений, содержащихся в государственном адресном реестре (при обращении через многофункциональные центры)</t>
  </si>
  <si>
    <t>1 13 01410 01 0000 130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</si>
  <si>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</si>
  <si>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1 13 01520 02 0000 130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</si>
  <si>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</si>
  <si>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1 13 01992 02 0000 130</t>
  </si>
  <si>
    <t>Прочие доходы от оказания платных услуг (работ) получателями средств бюджетов субъектов Российской Федерации</t>
  </si>
  <si>
    <t>004</t>
  </si>
  <si>
    <t>Министерство жилищно-коммунального хозяйства Московской области</t>
  </si>
  <si>
    <t>825</t>
  </si>
  <si>
    <t>Министерство здравоохранения Московской области</t>
  </si>
  <si>
    <t>831</t>
  </si>
  <si>
    <t>Министерство социального развития Московской области</t>
  </si>
  <si>
    <t>Управление по обеспечению деятельности противопожарно-спасательной службы Московской области</t>
  </si>
  <si>
    <t>820</t>
  </si>
  <si>
    <t>1 13 02062 02 0000 130</t>
  </si>
  <si>
    <t>Доходы, поступающие в порядке возмещения расходов, понесенных в связи с эксплуатацией имущества субъектов Российской Федерации</t>
  </si>
  <si>
    <t>Московская областная Дума</t>
  </si>
  <si>
    <t>835</t>
  </si>
  <si>
    <t>Главное управление записи актов гражданского состояния Московской области</t>
  </si>
  <si>
    <t>1 13 02992 02 0000 130</t>
  </si>
  <si>
    <t>Прочие доходы от компенсации затрат бюджетов субъектов Российской Федерации</t>
  </si>
  <si>
    <t>018</t>
  </si>
  <si>
    <t>Министерство культуры Московской области</t>
  </si>
  <si>
    <t>810</t>
  </si>
  <si>
    <t>Главное контрольное управление Московской области</t>
  </si>
  <si>
    <t>816</t>
  </si>
  <si>
    <t>Главное управление государственного административно – технического надзора Московской области</t>
  </si>
  <si>
    <t>826</t>
  </si>
  <si>
    <t>Министерство государственного управления, информационных технологий и связи Московской области</t>
  </si>
  <si>
    <t>833</t>
  </si>
  <si>
    <t>Главное управление региональной безопасности Московской области</t>
  </si>
  <si>
    <t>838</t>
  </si>
  <si>
    <t>Управление по обеспечению деятельности мировых судей Московской области</t>
  </si>
  <si>
    <t>842</t>
  </si>
  <si>
    <t>Уполномоченный по правам человека в Московской области</t>
  </si>
  <si>
    <t>852</t>
  </si>
  <si>
    <t>Контрольно-счетная палата Московской области</t>
  </si>
  <si>
    <t>853</t>
  </si>
  <si>
    <t>859</t>
  </si>
  <si>
    <t>Министерство инвестиций и инноваций Московской области</t>
  </si>
  <si>
    <t>860</t>
  </si>
  <si>
    <t>Министерство строительного комплекса Московской области</t>
  </si>
  <si>
    <t>861</t>
  </si>
  <si>
    <t>Главное управление по информационной политике Московской области</t>
  </si>
  <si>
    <t>862</t>
  </si>
  <si>
    <t>Главное управление социальных коммуникаций Московской области</t>
  </si>
  <si>
    <t>863</t>
  </si>
  <si>
    <t xml:space="preserve">Министерство энергетики Московской области </t>
  </si>
  <si>
    <t>866</t>
  </si>
  <si>
    <t>Управление делами Губернатора Московской области и Правительства Московской области</t>
  </si>
  <si>
    <t>867</t>
  </si>
  <si>
    <t>Администрация Губернатора Московской области</t>
  </si>
  <si>
    <t>868</t>
  </si>
  <si>
    <t>Комитет по конкурентной политике Московской области</t>
  </si>
  <si>
    <t>Доходы от продажи материальных и нематериальных активов</t>
  </si>
  <si>
    <t>1 14 02022 02 0000 410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</si>
  <si>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</si>
  <si>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1 14 02022 02 0000 440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</si>
  <si>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</si>
  <si>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1 14 02023 02 0000 410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</si>
  <si>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</si>
  <si>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1 14 06022 02 0000 430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</si>
  <si>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</si>
  <si>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Административные платежи и сборы</t>
  </si>
  <si>
    <t>1 15 02020 02 0000 140</t>
  </si>
  <si>
    <t>Платежи, взимаемые государственными органами (организациями) субъектов Российской Федерации за выполнение определенных функций</t>
  </si>
  <si>
    <t>1 15 07020 01 0000 140</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</si>
  <si>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</si>
  <si>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Штрафы, санкции, возмещение ущерба</t>
  </si>
  <si>
    <t>855</t>
  </si>
  <si>
    <t>1 16 02030 02 0000 140</t>
  </si>
  <si>
    <t>Денежные взыскания (штрафы) за нарушение законодательства о государственном регулировании цен (тарифов) в части цен (тарифов), регулируемых органами государственной власти субъектов Российской Федерации, налагаемые органами исполнительной власти субъектов Российской Федерации</t>
  </si>
  <si>
    <t>Комитет по ценам и тарифам Московской области</t>
  </si>
  <si>
    <t>1 16 03020 02 6000 140</t>
  </si>
  <si>
    <t>Денежные взыскания (штрафы) за нарушение законодательства о налогах и сборах, предусмотренные статьей 129.2 Налогового кодекса Российской Федерации (федеральные государственные органы, Банк России, органы управления государственными внебюджетными фондами Российской Федерации)</t>
  </si>
  <si>
    <t>1 16 18020 02 0000 140</t>
  </si>
  <si>
    <t>Денежные взыскания (штрафы) за нарушение бюджетного законодательства (в части бюджетов субъектов Российской Федерации)</t>
  </si>
  <si>
    <t>1 16 21020 02 0000 140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</si>
  <si>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субъектов Российской Федерации</t>
  </si>
  <si>
    <t>1 16 23021 02 0000 140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</si>
  <si>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субъектов Российской Федерации</t>
  </si>
  <si>
    <t>1 16 23022 02 0003 140</t>
  </si>
  <si>
    <t>Доходы от возмещения ущерба при возникновении иных страховых случаев, когда выгодоприобретателями выступают получатели средств бюджетов субъектов Российской Федерации</t>
  </si>
  <si>
    <t>1 16 25082 02 0000 140</t>
  </si>
  <si>
    <t>Денежные взыскания (штрафы) за нарушение водного законодательства, установленное на водных объектах, находящихся в собственности субъектов Российской Федерации</t>
  </si>
  <si>
    <t>1 16 25086 02 0000 140</t>
  </si>
  <si>
    <t>Денежные взыскания (штрафы) за нарушение водного законодательства, установленное на водных объектах, находящихся в федеральной собственности, налагаемые исполнительными органами государственной власти субъектов Российской Федерации</t>
  </si>
  <si>
    <t>1 16 26000 01 6000 140</t>
  </si>
  <si>
    <t>Денежные взыскания (штрафы) за нарушение законодательства о рекламе (федеральные государственные органы, Банк России, органы управления государственными внебюджетными фондами Российской Федерации)</t>
  </si>
  <si>
    <t>188</t>
  </si>
  <si>
    <t>053</t>
  </si>
  <si>
    <t>1 16 27000 01 6000 140</t>
  </si>
  <si>
    <t>Денежные взыскания (штрафы) за нарушение законодательства Российской Федерации о пожарной безопасности (федеральные государственные органы, Банк России, органы управления государственными внебюджетными фондами Российской Федерации)</t>
  </si>
  <si>
    <t>Федеральное агентство лесного хозяйства</t>
  </si>
  <si>
    <t>177</t>
  </si>
  <si>
    <t>Министерство Российской Федерации по делам гражданской обороны, чрезвычайным ситуациям и ликвидации последствий стихийных бедствий</t>
  </si>
  <si>
    <t>1 16 30012 01 6000 140</t>
  </si>
  <si>
    <t>Денежные взыскания (штрафы)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 (федеральные государственные органы, Банк России, органы управления государственными внебюджетными фондами Российской Федерации)</t>
  </si>
  <si>
    <t>1 16 30020 01 6000 140</t>
  </si>
  <si>
    <t>Денежные взыскания (штрафы) за нарушение законодательства Российской Федерации о безопасности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</si>
  <si>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1 16 32000 02 0000 140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</si>
  <si>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</si>
  <si>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1 16 33020 02 0000 140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</si>
  <si>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субъектов Российской Федерации</t>
  </si>
  <si>
    <t>841</t>
  </si>
  <si>
    <t>Избирательная комиссия Московской области</t>
  </si>
  <si>
    <t>1 16 37020 02 0000 140</t>
  </si>
  <si>
    <t>Поступления сумм в возмещение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 зачисляемые в бюджеты субъектов Российской Федерации</t>
  </si>
  <si>
    <t>1 16 90020 02 0001 140</t>
  </si>
  <si>
    <t>Административные штрафы за правонарушения в сфере благоустройства</t>
  </si>
  <si>
    <t>1 16 90020 02 0002 140</t>
  </si>
  <si>
    <t>Прочие поступления от денежных взысканий (штрафов) и иных сумм в возмещение ущерба, зачисляемые в бюджеты субъектов Российской Федерации</t>
  </si>
  <si>
    <t>871</t>
  </si>
  <si>
    <t>Главное управление культурного наследия Московской области</t>
  </si>
  <si>
    <t>1 16 90020 02 0004 140</t>
  </si>
  <si>
    <t>Административные штрафы за нарушение порядка предоставления государственной или муниципальной услуги на территории Московской области</t>
  </si>
  <si>
    <t>1 16 90020 02 0005 140</t>
  </si>
  <si>
    <t>Административные штрафы за нарушение требований в сфере погребения и похоронного дела в Московской области</t>
  </si>
  <si>
    <t>1 16 90020 02 0007 140</t>
  </si>
  <si>
    <t>Административные штрафы за правонарушения на автомобильном транспорте и городском наземном электрическом транспорте в Московской области</t>
  </si>
  <si>
    <t>026</t>
  </si>
  <si>
    <t>Главное управление государственного строительного надзора Московской области</t>
  </si>
  <si>
    <t>1 16 90020 02 0011 140</t>
  </si>
  <si>
    <t>Неустойки и пени за нарушение условий договоров аренды лесных участков и купли-продажи лесных насаждений</t>
  </si>
  <si>
    <t>1 16 90020 02 0012 140</t>
  </si>
  <si>
    <t>Административные штрафы за правонарушения в области охраны имущества, находящегося в собственности Московской области и собственности муниципальных образований на территории Московской области</t>
  </si>
  <si>
    <t>1 16 90020 02 0013 140</t>
  </si>
  <si>
    <t>Административные штрафы за нарушение требований в сфере эксплуатации аттракционов на территории Московской области</t>
  </si>
  <si>
    <t>1 16 90020 02 0015 140</t>
  </si>
  <si>
    <t>Административные штрафы за правонарушения в сфере обеспечения тишины и покоя граждан на территории Московской области</t>
  </si>
  <si>
    <t>1 16 90020 02 6000 140</t>
  </si>
  <si>
    <t>Прочие поступления от денежных взысканий (штрафов) и иных сумм в возмещение ущерба, зачисляемые в бюджеты субъектов Российской Федерации (федеральные государственные органы, Банк России, органы управления государственными внебюджетными фондами Российской Федерации)</t>
  </si>
  <si>
    <t>081</t>
  </si>
  <si>
    <t>Федеральная служба по ветеринарному и фитосанитарному надзору</t>
  </si>
  <si>
    <t xml:space="preserve">Прочие неналоговые доходы  </t>
  </si>
  <si>
    <t>1 17 05020 02 0000 180</t>
  </si>
  <si>
    <t>Прочие неналоговые доходы бюджетов субъектов Российской Федерации</t>
  </si>
  <si>
    <t>1 17 05020 02 0001 180</t>
  </si>
  <si>
    <t>Плата за изменение вида разрешенного использования земельного участка</t>
  </si>
  <si>
    <t>Налоговые и неналоговые доходы</t>
  </si>
  <si>
    <t>1 09 00000 00 0000 000</t>
  </si>
  <si>
    <t>1 08 07300 01 0000 110</t>
  </si>
  <si>
    <t>Прочие государственные пошлины за совершение прочих юридически значимых действий</t>
  </si>
  <si>
    <t>Главное управление архитектуры и градостроительства Московской области</t>
  </si>
  <si>
    <t>на 2019 г. (очередной финансовый год)</t>
  </si>
  <si>
    <t>на 2020 г. (первый год планового периода)</t>
  </si>
  <si>
    <t>на 2021 г. (второй год планового периода)</t>
  </si>
  <si>
    <t>Минрство сельского хозяйства и продовольствия Московской области</t>
  </si>
  <si>
    <t>1 12 01020 01 6000 120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</si>
  <si>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</si>
  <si>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1 12 01041 01 6000 120</t>
  </si>
  <si>
    <t>Регулярные платежи за пользование недрами при пользовании недрами на территории Российской Федерации (сумма платежа (перерасчеты, недоимка и задолженность по соответствующему платежу, в том числе по отмененному)</t>
  </si>
  <si>
    <t>1 12 02030 01 1000 120</t>
  </si>
  <si>
    <t>1 13 01190 01 8000 130</t>
  </si>
  <si>
    <t>Плата за предоставление информации из реестра дисквалифицированных лиц (при обращении через многофункциональные центры)</t>
  </si>
  <si>
    <t>Главное упраление государственного административно-технического надзора Московской области</t>
  </si>
  <si>
    <t>Прогноз доходов бюджета
тыс. рублей</t>
  </si>
  <si>
    <t>Дотации бюджетам бюджетной системы Российской Федерации</t>
  </si>
  <si>
    <t>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t>
  </si>
  <si>
    <t>Субсидии бюджетам бюджетной системы Российской Федерации (межбюджетные субсидии)</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</si>
  <si>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t>
  </si>
  <si>
    <t>Субсидии бюджетам субъектов Российской Федерации на поддержку региональных проектов в сфере информационных технологий</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</si>
  <si>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</si>
  <si>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</si>
  <si>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</si>
  <si>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</si>
  <si>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 xml:space="preserve">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 </t>
  </si>
  <si>
    <t>Субсидии бюджетам субъектов Российской Федерации на поддержку региональных проектов в области обращения с отходами и ликвидации накопленного экологического ущерба</t>
  </si>
  <si>
    <t>Субсидии бюджетам субъектов Российской Федерации на поддержку отрасли культуры</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</si>
  <si>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</si>
  <si>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</si>
  <si>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</si>
  <si>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</si>
  <si>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субъектов Российской Федерации на реализацию мероприятий по устойчивому развитию сельских территорий</t>
  </si>
  <si>
    <t>Субсидии бюджетам субъектов Российской Федерации на реализацию мероприятий в области мелиорации земель сельскохозяйственного назначения</t>
  </si>
  <si>
    <t>Прочие субсидии бюджетам субъектов Российской Федерации из бюджетов муниципальных образований</t>
  </si>
  <si>
    <t>Субвенции бюджетам бюджетной системы Российской Федерации</t>
  </si>
  <si>
    <t>869</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</si>
  <si>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</si>
  <si>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Главное управление территориальной политики Московской области</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</si>
  <si>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</si>
  <si>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</si>
  <si>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</si>
  <si>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</si>
  <si>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</si>
  <si>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 xml:space="preserve">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</si>
  <si>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</si>
  <si>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</si>
  <si>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</si>
  <si>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</si>
  <si>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</si>
  <si>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</si>
  <si>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</si>
  <si>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Единая субвенция бюджетам субъектов Российской Федерации и бюджету г. Байконура</t>
  </si>
  <si>
    <t>Иные межбюджетные трансферты</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</si>
  <si>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</si>
  <si>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</si>
  <si>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</si>
  <si>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t>
  </si>
  <si>
    <t>Прочие межбюджетные трансферты, передаваемые бюджетам субъектов Российской Федерации из бюджета города федерального значения Москвы для компенсации выпадающих доходов транспортных организаций Московской области за проезд отдельных категорий граждан, имеющих место жительства в городе федерального значения Москве</t>
  </si>
  <si>
    <t>Безвозмездные поступления от других бюджетов бюджетной системы Российской Федерации</t>
  </si>
  <si>
    <t>Безвозмездные поступления</t>
  </si>
  <si>
    <t xml:space="preserve">ВСЕГО ДОХОДОВ </t>
  </si>
  <si>
    <t>2 02 15010 02 0000 150</t>
  </si>
  <si>
    <t>2 02 25016 02 0000 150</t>
  </si>
  <si>
    <t xml:space="preserve">Субсидии бюджетам субъектов Российской Федерации на мероприятия федеральной целевой программы «Развитие водохозяйственного комплекса Российской Федерации в 2012 - 2020 годах» </t>
  </si>
  <si>
    <t>2 02 25028 02 0000 150</t>
  </si>
  <si>
    <t>2 02 25507 02 0000 150</t>
  </si>
  <si>
    <t>2 02 25525 02 0000 150</t>
  </si>
  <si>
    <t>2 02 29999 02 0002 150</t>
  </si>
  <si>
    <t>2 02 25527 02 0000 150</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</si>
  <si>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</si>
  <si>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2 02 35118 02 0000 150</t>
  </si>
  <si>
    <t>2 02 35120 02 0000 150</t>
  </si>
  <si>
    <t>2 02 35128 02 0000 150</t>
  </si>
  <si>
    <t>2 02 35900 02 0000 150</t>
  </si>
  <si>
    <t>2 02 35129 02 0000 150</t>
  </si>
  <si>
    <t>2 02 45141 02 0000 150</t>
  </si>
  <si>
    <t>2 02 45142 02 0000 150</t>
  </si>
  <si>
    <t>2 02 49999 02 0002 150</t>
  </si>
  <si>
    <t>2 02 49999 02 0003 150</t>
  </si>
  <si>
    <t>2 02 49999 02 0004 150</t>
  </si>
  <si>
    <t xml:space="preserve">Прочие межбюджетные трансферты, передаваемые бюджетам субъектов Российской Федерации из бюджета г. Москва </t>
  </si>
  <si>
    <t>2 02 25021 02 0000 150</t>
  </si>
  <si>
    <t>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t>
  </si>
  <si>
    <t>2 02 25027 02 0000 150</t>
  </si>
  <si>
    <t>2 02 25066 02 0000 150</t>
  </si>
  <si>
    <t>2 02 25081 02 0000 150</t>
  </si>
  <si>
    <t>2 02 25082 02 0000 150</t>
  </si>
  <si>
    <t>2 02 25097 02 0000 150</t>
  </si>
  <si>
    <t>2 02 25209 02 0000 150</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</si>
  <si>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</si>
  <si>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2 02 25382 02 0000 150</t>
  </si>
  <si>
    <t>2 02 25402 02 0000 150</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</si>
  <si>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</si>
  <si>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2 02 25462 02 0000 150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</si>
  <si>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</si>
  <si>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2 02 25466 02 0000 150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</si>
  <si>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</si>
  <si>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2 02 25495 02 0000 150</t>
  </si>
  <si>
    <t>2 02 25497 02 0000 150</t>
  </si>
  <si>
    <t>Субсидии бюджетам субъектов Российской Федерации на реализацию мероприятий по обеспечению жильем молодых семей</t>
  </si>
  <si>
    <t xml:space="preserve">Субсидии бюджетам субъектов Российской Федерации на финансовое обеспечение мероприятий федеральной целевой программы «Развитие физической культуры и спорта в Российской Федерации на 2016 - 2020 годы» </t>
  </si>
  <si>
    <t>2 02 25517 02 0000 150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</si>
  <si>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</si>
  <si>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2 02 25519 02 0000 150</t>
  </si>
  <si>
    <t>2 02 25520 02 0000 150</t>
  </si>
  <si>
    <t>2 02 25541 02 0000 150</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</si>
  <si>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</si>
  <si>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2 02 25542 02 0000 150</t>
  </si>
  <si>
    <t>Субсидии бюджетам субъектов Российской Федерации на повышение продуктивности в молочном скотоводстве</t>
  </si>
  <si>
    <t>2 02 25543 02 0000 150</t>
  </si>
  <si>
    <t>2 02 25555 02 0000 150</t>
  </si>
  <si>
    <t>2 02 25567 02 0000 150</t>
  </si>
  <si>
    <t>2 02 25568 02 0000 150</t>
  </si>
  <si>
    <t>2 02 35134 02 0000 150</t>
  </si>
  <si>
    <t>2 02 35135 02 0000 150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</si>
  <si>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</si>
  <si>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2 02 35137 02 0000 150</t>
  </si>
  <si>
    <t>2 02 35176 02 0000 150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</si>
  <si>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</si>
  <si>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2 02 35220 02 0000 150</t>
  </si>
  <si>
    <t>2 02 35240 02 0000 150</t>
  </si>
  <si>
    <t>2 02 35250 02 0000 150</t>
  </si>
  <si>
    <t>2 02 35260 02 0000 150</t>
  </si>
  <si>
    <t>2 02 35270 02 0000 150</t>
  </si>
  <si>
    <t>2 02 35290 02 0000 150</t>
  </si>
  <si>
    <t>2 02 35380 02 0000 150</t>
  </si>
  <si>
    <t>2 02 35573 02 0000 150</t>
  </si>
  <si>
    <t>Субвенции бюджетам субъектов Российской Федерации на выполнение полномочий Российской Федерации по осуществлению ежемесячной выплаты в связи с рождением (усыновлением) первого ребенка</t>
  </si>
  <si>
    <t>2 02 45161 02 0000 150</t>
  </si>
  <si>
    <t>2 02 45197 02 0000 150</t>
  </si>
  <si>
    <t>2 02 45433 02 0000 150</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</si>
  <si>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</si>
  <si>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2 02 45159 02 0000 150</t>
  </si>
  <si>
    <t>Межбюджетные трансферты,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</si>
  <si>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2 02 35280 02 0000 150</t>
  </si>
  <si>
    <t>Прочие межбюджетные трансферты, передаваемые бюджетам субъектов Российской Федерации из бюджетов муниципальных образований</t>
  </si>
  <si>
    <t>РЕЕСТР 
источников доходов бюджета Московской области на 2019 год и на плановый период 2020 и 2021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</si>
</sst>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Red]\-#,##0;0"/>
  </numFmts>
  <fonts count="12"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sz val="12"/>
      <name val="Times New Roman Cyr"/>
      <family val="1"/>
      <charset val="204"/>
    </font>
    <font>
      <b/>
      <sz val="12"/>
      <name val="Times New Roman Cyr"/>
      <charset val="204"/>
    </font>
    <font>
      <sz val="10"/>
      <name val="Arial"/>
      <family val="2"/>
      <charset val="204"/>
    </font>
    <font>
      <b/>
      <sz val="9"/>
      <color indexed="81"/>
      <name val="Tahoma"/>
      <family val="2"/>
      <charset val="204"/>
    </font>
    <font>
      <sz val="9"/>
      <color indexed="81"/>
      <name val="Tahoma"/>
      <family val="2"/>
      <charset val="204"/>
    </font>
    <font>
      <b/>
      <sz val="14"/>
      <color theme="1"/>
      <name val="Times New Roman"/>
      <family val="1"/>
      <charset val="204"/>
    </font>
    <font>
      <sz val="12"/>
      <color rgb="FF0000FF"/>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8">
    <xf numFmtId="0" fontId="0"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cellStyleXfs>
  <cellXfs count="40">
    <xf numFmtId="0" fontId="0" fillId="0" borderId="0" xfId="0"/>
    <xf numFmtId="0" fontId="1" fillId="0" borderId="0" xfId="0" applyFont="1"/>
    <xf numFmtId="0" fontId="1" fillId="0" borderId="0" xfId="0" applyFont="1" applyAlignment="1">
      <alignment horizontal="centerContinuous"/>
    </xf>
    <xf numFmtId="0" fontId="1" fillId="0" borderId="0" xfId="0" applyFont="1" applyAlignment="1">
      <alignment horizontal="right"/>
    </xf>
    <xf numFmtId="0" fontId="1" fillId="0" borderId="1" xfId="0" applyFont="1" applyBorder="1" applyAlignment="1">
      <alignment horizontal="center" vertical="center" wrapText="1"/>
    </xf>
    <xf numFmtId="164" fontId="5" fillId="0" borderId="1" xfId="0" applyNumberFormat="1" applyFont="1" applyFill="1" applyBorder="1" applyAlignment="1">
      <alignment horizontal="left" vertical="top" wrapText="1"/>
    </xf>
    <xf numFmtId="164" fontId="6" fillId="0" borderId="1" xfId="0" applyNumberFormat="1" applyFont="1" applyFill="1" applyBorder="1" applyAlignment="1">
      <alignment horizontal="left" vertical="top" wrapText="1"/>
    </xf>
    <xf numFmtId="0" fontId="1" fillId="0" borderId="0" xfId="0" applyFont="1" applyFill="1"/>
    <xf numFmtId="3" fontId="1" fillId="0" borderId="0" xfId="0" applyNumberFormat="1" applyFont="1" applyFill="1"/>
    <xf numFmtId="165" fontId="1" fillId="0" borderId="0" xfId="0" applyNumberFormat="1" applyFont="1" applyFill="1"/>
    <xf numFmtId="0" fontId="10" fillId="0" borderId="0" xfId="0" applyFont="1" applyAlignment="1">
      <alignment horizontal="centerContinuous" wrapText="1"/>
    </xf>
    <xf numFmtId="0" fontId="11" fillId="0" borderId="1" xfId="0" applyFont="1" applyBorder="1" applyAlignment="1">
      <alignment vertical="top"/>
    </xf>
    <xf numFmtId="0" fontId="1" fillId="0" borderId="1" xfId="0" applyFont="1" applyBorder="1" applyAlignment="1">
      <alignment vertical="top"/>
    </xf>
    <xf numFmtId="0" fontId="2" fillId="0" borderId="1" xfId="0" applyFont="1" applyFill="1" applyBorder="1" applyAlignment="1" applyProtection="1">
      <alignment vertical="top" wrapText="1"/>
      <protection locked="0"/>
    </xf>
    <xf numFmtId="165" fontId="2" fillId="0" borderId="1" xfId="1" applyNumberFormat="1" applyFont="1" applyFill="1" applyBorder="1" applyAlignment="1" applyProtection="1">
      <alignment horizontal="right" vertical="top" wrapText="1"/>
      <protection hidden="1"/>
    </xf>
    <xf numFmtId="0" fontId="1" fillId="0" borderId="1" xfId="0" applyFont="1" applyFill="1" applyBorder="1" applyAlignment="1" applyProtection="1">
      <alignment horizontal="center" vertical="top" wrapText="1"/>
      <protection locked="0"/>
    </xf>
    <xf numFmtId="0" fontId="1" fillId="0" borderId="1" xfId="0" applyFont="1" applyFill="1" applyBorder="1" applyAlignment="1" applyProtection="1">
      <alignment vertical="top" wrapText="1"/>
      <protection locked="0"/>
    </xf>
    <xf numFmtId="3" fontId="1" fillId="0" borderId="1" xfId="0" applyNumberFormat="1" applyFont="1" applyFill="1" applyBorder="1" applyAlignment="1" applyProtection="1">
      <alignment vertical="top" wrapText="1"/>
      <protection locked="0"/>
    </xf>
    <xf numFmtId="49" fontId="1" fillId="0" borderId="1" xfId="0" applyNumberFormat="1" applyFont="1" applyFill="1" applyBorder="1" applyAlignment="1">
      <alignment horizontal="center" vertical="top" wrapText="1"/>
    </xf>
    <xf numFmtId="165" fontId="2" fillId="0" borderId="1" xfId="0" applyNumberFormat="1" applyFont="1" applyBorder="1" applyAlignment="1">
      <alignment vertical="top"/>
    </xf>
    <xf numFmtId="165" fontId="4" fillId="0" borderId="1" xfId="1" applyNumberFormat="1" applyFont="1" applyFill="1" applyBorder="1" applyAlignment="1" applyProtection="1">
      <alignment horizontal="right" vertical="top" wrapText="1"/>
      <protection hidden="1"/>
    </xf>
    <xf numFmtId="3" fontId="3" fillId="0" borderId="1" xfId="0" applyNumberFormat="1" applyFont="1" applyFill="1" applyBorder="1" applyAlignment="1" applyProtection="1">
      <alignment vertical="top" wrapText="1"/>
      <protection locked="0"/>
    </xf>
    <xf numFmtId="0" fontId="3" fillId="0" borderId="1" xfId="0" applyFont="1" applyFill="1" applyBorder="1" applyAlignment="1" applyProtection="1">
      <alignment horizontal="center" vertical="top" wrapText="1"/>
      <protection locked="0"/>
    </xf>
    <xf numFmtId="0" fontId="3" fillId="0" borderId="1" xfId="0" applyFont="1" applyFill="1" applyBorder="1" applyAlignment="1" applyProtection="1">
      <alignment vertical="top" wrapText="1"/>
      <protection locked="0"/>
    </xf>
    <xf numFmtId="0" fontId="3" fillId="0" borderId="1" xfId="0" applyFont="1" applyFill="1" applyBorder="1" applyAlignment="1">
      <alignment horizontal="left" vertical="top" wrapText="1"/>
    </xf>
    <xf numFmtId="165" fontId="4" fillId="0" borderId="1" xfId="0" applyNumberFormat="1" applyFont="1" applyBorder="1" applyAlignment="1">
      <alignment vertical="top"/>
    </xf>
    <xf numFmtId="0" fontId="1" fillId="0" borderId="1" xfId="0" applyFont="1" applyFill="1" applyBorder="1" applyAlignment="1">
      <alignment horizontal="center" vertical="top" wrapText="1"/>
    </xf>
    <xf numFmtId="0" fontId="2" fillId="0" borderId="1" xfId="0" applyFont="1" applyFill="1" applyBorder="1" applyAlignment="1">
      <alignment horizontal="left" vertical="top" wrapText="1"/>
    </xf>
    <xf numFmtId="3" fontId="2" fillId="0" borderId="1" xfId="0" applyNumberFormat="1" applyFont="1" applyFill="1" applyBorder="1" applyAlignment="1">
      <alignment horizontal="right" vertical="top" wrapText="1"/>
    </xf>
    <xf numFmtId="0" fontId="1" fillId="0" borderId="1" xfId="0" applyFont="1" applyFill="1" applyBorder="1" applyAlignment="1">
      <alignment horizontal="left" vertical="top" wrapText="1"/>
    </xf>
    <xf numFmtId="3" fontId="4" fillId="0" borderId="1" xfId="0" applyNumberFormat="1" applyFont="1" applyFill="1" applyBorder="1" applyAlignment="1" applyProtection="1">
      <alignment vertical="top" wrapText="1"/>
      <protection locked="0"/>
    </xf>
    <xf numFmtId="0" fontId="4" fillId="0" borderId="1" xfId="0" applyFont="1" applyFill="1" applyBorder="1" applyAlignment="1">
      <alignment horizontal="left" vertical="top" wrapText="1"/>
    </xf>
    <xf numFmtId="165" fontId="3" fillId="0" borderId="1" xfId="1" applyNumberFormat="1" applyFont="1" applyFill="1" applyBorder="1" applyAlignment="1" applyProtection="1">
      <alignment horizontal="right" vertical="top" wrapText="1"/>
      <protection hidden="1"/>
    </xf>
    <xf numFmtId="49" fontId="1" fillId="0" borderId="1" xfId="0" applyNumberFormat="1" applyFont="1" applyFill="1" applyBorder="1" applyAlignment="1" applyProtection="1">
      <alignment horizontal="center" vertical="top" wrapText="1"/>
      <protection locked="0"/>
    </xf>
    <xf numFmtId="3" fontId="4" fillId="0" borderId="1" xfId="1" applyNumberFormat="1" applyFont="1" applyFill="1" applyBorder="1" applyAlignment="1" applyProtection="1">
      <alignment horizontal="right" vertical="top" wrapText="1"/>
      <protection hidden="1"/>
    </xf>
    <xf numFmtId="0" fontId="1" fillId="0" borderId="1" xfId="0" applyFont="1" applyBorder="1" applyAlignment="1">
      <alignment horizontal="center" vertical="center" wrapText="1"/>
    </xf>
    <xf numFmtId="0" fontId="1" fillId="0" borderId="1" xfId="0" applyFont="1" applyFill="1" applyBorder="1" applyAlignment="1" applyProtection="1">
      <alignment horizontal="left" vertical="top" wrapText="1"/>
      <protection locked="0"/>
    </xf>
    <xf numFmtId="0" fontId="1" fillId="0" borderId="1" xfId="0" applyFont="1" applyBorder="1" applyAlignment="1">
      <alignment horizontal="left" vertical="top"/>
    </xf>
    <xf numFmtId="0" fontId="11" fillId="0" borderId="1" xfId="0" applyFont="1" applyBorder="1" applyAlignment="1">
      <alignment horizontal="left" vertical="top"/>
    </xf>
    <xf numFmtId="0" fontId="3" fillId="0" borderId="1" xfId="0" applyFont="1" applyFill="1" applyBorder="1" applyAlignment="1" applyProtection="1">
      <alignment horizontal="left" vertical="top" wrapText="1"/>
      <protection locked="0"/>
    </xf>
  </cellXfs>
  <cellStyles count="8">
    <cellStyle name="Обычный" xfId="0" builtinId="0"/>
    <cellStyle name="Обычный 2" xfId="1"/>
    <cellStyle name="Обычный 2 2" xfId="2"/>
    <cellStyle name="Обычный 2 3" xfId="3"/>
    <cellStyle name="Обычный 2 4" xfId="4"/>
    <cellStyle name="Обычный 2 5" xfId="5"/>
    <cellStyle name="Обычный 2 6" xfId="6"/>
    <cellStyle name="Обычный 2 7" xfId="7"/>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94"/>
  <sheetViews>
    <sheetView tabSelected="1" zoomScale="90" zoomScaleNormal="90" zoomScaleSheetLayoutView="90" workbookViewId="0">
      <pane xSplit="1" ySplit="4" topLeftCell="B5" activePane="bottomRight" state="frozen"/>
      <selection pane="topRight" activeCell="B1" sqref="B1"/>
      <selection pane="bottomLeft" activeCell="A6" sqref="A6"/>
      <selection pane="bottomRight" activeCell="A2" sqref="A2"/>
    </sheetView>
  </sheetViews>
  <sheetFormatPr defaultColWidth="9.109375" defaultRowHeight="15.6" x14ac:dyDescent="0.3"/>
  <cols>
    <col min="1" max="1" width="10" style="1" customWidth="1"/>
    <col min="2" max="2" width="7.6640625" style="1" customWidth="1"/>
    <col min="3" max="3" width="24.33203125" style="1" customWidth="1"/>
    <col min="4" max="4" width="55.6640625" style="1" customWidth="1"/>
    <col min="5" max="5" width="32.88671875" style="1" customWidth="1"/>
    <col min="6" max="8" width="14.33203125" style="1" customWidth="1"/>
    <col min="9" max="9" width="12.44140625" style="1" bestFit="1" customWidth="1"/>
    <col min="10" max="10" width="15" style="1" customWidth="1"/>
    <col min="11" max="11" width="16" style="1" customWidth="1"/>
    <col min="12" max="16384" width="9.109375" style="1"/>
  </cols>
  <sheetData>
    <row r="1" spans="1:11" ht="34.799999999999997" x14ac:dyDescent="0.3">
      <c r="A1" s="10" t="s">
        <v>442</v>
      </c>
      <c r="B1" s="2"/>
      <c r="C1" s="2"/>
      <c r="D1" s="2"/>
      <c r="E1" s="2"/>
      <c r="F1" s="2"/>
      <c r="G1" s="2"/>
      <c r="H1" s="2"/>
    </row>
    <row r="2" spans="1:11" x14ac:dyDescent="0.3">
      <c r="H2" s="3"/>
    </row>
    <row r="3" spans="1:11" ht="30" customHeight="1" x14ac:dyDescent="0.3">
      <c r="A3" s="35" t="s">
        <v>0</v>
      </c>
      <c r="B3" s="35" t="s">
        <v>1</v>
      </c>
      <c r="C3" s="35"/>
      <c r="D3" s="35"/>
      <c r="E3" s="35" t="s">
        <v>2</v>
      </c>
      <c r="F3" s="35" t="s">
        <v>320</v>
      </c>
      <c r="G3" s="35"/>
      <c r="H3" s="35"/>
    </row>
    <row r="4" spans="1:11" ht="62.4" x14ac:dyDescent="0.3">
      <c r="A4" s="35"/>
      <c r="B4" s="4" t="s">
        <v>3</v>
      </c>
      <c r="C4" s="4" t="s">
        <v>4</v>
      </c>
      <c r="D4" s="4" t="s">
        <v>5</v>
      </c>
      <c r="E4" s="35"/>
      <c r="F4" s="4" t="s">
        <v>308</v>
      </c>
      <c r="G4" s="4" t="s">
        <v>309</v>
      </c>
      <c r="H4" s="4" t="s">
        <v>310</v>
      </c>
    </row>
    <row r="5" spans="1:11" x14ac:dyDescent="0.3">
      <c r="A5" s="4">
        <v>1</v>
      </c>
      <c r="B5" s="4">
        <v>2</v>
      </c>
      <c r="C5" s="4">
        <v>3</v>
      </c>
      <c r="D5" s="4">
        <v>4</v>
      </c>
      <c r="E5" s="4">
        <v>5</v>
      </c>
      <c r="F5" s="4">
        <v>6</v>
      </c>
      <c r="G5" s="4">
        <v>7</v>
      </c>
      <c r="H5" s="4">
        <v>8</v>
      </c>
    </row>
    <row r="6" spans="1:11" s="7" customFormat="1" ht="16.95" customHeight="1" x14ac:dyDescent="0.3">
      <c r="A6" s="26">
        <v>1</v>
      </c>
      <c r="B6" s="26"/>
      <c r="C6" s="26"/>
      <c r="D6" s="27" t="s">
        <v>6</v>
      </c>
      <c r="E6" s="26"/>
      <c r="F6" s="28">
        <f>F7+F9</f>
        <v>370111633</v>
      </c>
      <c r="G6" s="28">
        <f>G7+G9</f>
        <v>409993442</v>
      </c>
      <c r="H6" s="28">
        <f>H7+H9</f>
        <v>460791856</v>
      </c>
      <c r="I6" s="8"/>
      <c r="J6" s="8"/>
      <c r="K6" s="8"/>
    </row>
    <row r="7" spans="1:11" s="7" customFormat="1" x14ac:dyDescent="0.3">
      <c r="A7" s="26">
        <f>+A6+1</f>
        <v>2</v>
      </c>
      <c r="B7" s="26">
        <v>182</v>
      </c>
      <c r="C7" s="26" t="s">
        <v>7</v>
      </c>
      <c r="D7" s="29" t="s">
        <v>8</v>
      </c>
      <c r="E7" s="29" t="s">
        <v>9</v>
      </c>
      <c r="F7" s="21">
        <f t="shared" ref="F7:H7" si="0">F8</f>
        <v>192610625</v>
      </c>
      <c r="G7" s="21">
        <f t="shared" si="0"/>
        <v>220110043</v>
      </c>
      <c r="H7" s="21">
        <f t="shared" si="0"/>
        <v>253326807</v>
      </c>
      <c r="I7" s="8"/>
      <c r="J7" s="8"/>
      <c r="K7" s="8"/>
    </row>
    <row r="8" spans="1:11" s="7" customFormat="1" ht="46.8" x14ac:dyDescent="0.3">
      <c r="A8" s="26">
        <f t="shared" ref="A8:A71" si="1">+A7+1</f>
        <v>3</v>
      </c>
      <c r="B8" s="26">
        <v>182</v>
      </c>
      <c r="C8" s="26" t="s">
        <v>10</v>
      </c>
      <c r="D8" s="29" t="s">
        <v>11</v>
      </c>
      <c r="E8" s="29" t="s">
        <v>9</v>
      </c>
      <c r="F8" s="21">
        <v>192610625</v>
      </c>
      <c r="G8" s="21">
        <v>220110043</v>
      </c>
      <c r="H8" s="21">
        <v>253326807</v>
      </c>
    </row>
    <row r="9" spans="1:11" s="7" customFormat="1" x14ac:dyDescent="0.3">
      <c r="A9" s="26">
        <f t="shared" si="1"/>
        <v>4</v>
      </c>
      <c r="B9" s="26">
        <v>182</v>
      </c>
      <c r="C9" s="26" t="s">
        <v>12</v>
      </c>
      <c r="D9" s="29" t="s">
        <v>13</v>
      </c>
      <c r="E9" s="29" t="s">
        <v>9</v>
      </c>
      <c r="F9" s="21">
        <v>177501008</v>
      </c>
      <c r="G9" s="21">
        <v>189883399</v>
      </c>
      <c r="H9" s="21">
        <v>207465049</v>
      </c>
    </row>
    <row r="10" spans="1:11" s="7" customFormat="1" ht="31.2" x14ac:dyDescent="0.3">
      <c r="A10" s="26">
        <f t="shared" si="1"/>
        <v>5</v>
      </c>
      <c r="B10" s="26"/>
      <c r="C10" s="26"/>
      <c r="D10" s="27" t="s">
        <v>14</v>
      </c>
      <c r="E10" s="29"/>
      <c r="F10" s="30">
        <f>SUM(F11:F20)</f>
        <v>48511004</v>
      </c>
      <c r="G10" s="30">
        <f>SUM(G11:G20)</f>
        <v>51308389</v>
      </c>
      <c r="H10" s="30">
        <f>SUM(H11:H20)</f>
        <v>52904241</v>
      </c>
    </row>
    <row r="11" spans="1:11" s="7" customFormat="1" ht="31.2" x14ac:dyDescent="0.3">
      <c r="A11" s="26">
        <f t="shared" si="1"/>
        <v>6</v>
      </c>
      <c r="B11" s="26">
        <v>182</v>
      </c>
      <c r="C11" s="26" t="s">
        <v>15</v>
      </c>
      <c r="D11" s="29" t="s">
        <v>16</v>
      </c>
      <c r="E11" s="29" t="s">
        <v>9</v>
      </c>
      <c r="F11" s="21">
        <v>18111</v>
      </c>
      <c r="G11" s="21">
        <v>18848</v>
      </c>
      <c r="H11" s="21">
        <v>19584</v>
      </c>
    </row>
    <row r="12" spans="1:11" s="7" customFormat="1" ht="124.8" x14ac:dyDescent="0.3">
      <c r="A12" s="26">
        <f t="shared" si="1"/>
        <v>7</v>
      </c>
      <c r="B12" s="26">
        <v>182</v>
      </c>
      <c r="C12" s="26" t="s">
        <v>17</v>
      </c>
      <c r="D12" s="29" t="s">
        <v>18</v>
      </c>
      <c r="E12" s="29" t="s">
        <v>9</v>
      </c>
      <c r="F12" s="21">
        <v>1289561</v>
      </c>
      <c r="G12" s="21">
        <v>1578996</v>
      </c>
      <c r="H12" s="21">
        <v>1928037</v>
      </c>
    </row>
    <row r="13" spans="1:11" s="7" customFormat="1" ht="31.2" x14ac:dyDescent="0.3">
      <c r="A13" s="26">
        <f t="shared" si="1"/>
        <v>8</v>
      </c>
      <c r="B13" s="26">
        <v>182</v>
      </c>
      <c r="C13" s="26" t="s">
        <v>19</v>
      </c>
      <c r="D13" s="29" t="s">
        <v>20</v>
      </c>
      <c r="E13" s="29" t="s">
        <v>9</v>
      </c>
      <c r="F13" s="21">
        <v>11629403</v>
      </c>
      <c r="G13" s="21">
        <v>12430510</v>
      </c>
      <c r="H13" s="21">
        <v>13260995</v>
      </c>
    </row>
    <row r="14" spans="1:11" s="7" customFormat="1" ht="31.2" x14ac:dyDescent="0.3">
      <c r="A14" s="26">
        <f t="shared" si="1"/>
        <v>9</v>
      </c>
      <c r="B14" s="26">
        <v>182</v>
      </c>
      <c r="C14" s="26" t="s">
        <v>21</v>
      </c>
      <c r="D14" s="29" t="s">
        <v>22</v>
      </c>
      <c r="E14" s="29" t="s">
        <v>9</v>
      </c>
      <c r="F14" s="21">
        <v>114660</v>
      </c>
      <c r="G14" s="21">
        <v>121439</v>
      </c>
      <c r="H14" s="21">
        <v>129826</v>
      </c>
    </row>
    <row r="15" spans="1:11" s="7" customFormat="1" ht="156" x14ac:dyDescent="0.3">
      <c r="A15" s="26">
        <f t="shared" si="1"/>
        <v>10</v>
      </c>
      <c r="B15" s="26">
        <v>182</v>
      </c>
      <c r="C15" s="26" t="s">
        <v>23</v>
      </c>
      <c r="D15" s="29" t="s">
        <v>24</v>
      </c>
      <c r="E15" s="29" t="s">
        <v>9</v>
      </c>
      <c r="F15" s="21">
        <v>682937</v>
      </c>
      <c r="G15" s="21">
        <v>662082</v>
      </c>
      <c r="H15" s="21">
        <v>666948</v>
      </c>
    </row>
    <row r="16" spans="1:11" s="7" customFormat="1" ht="156" x14ac:dyDescent="0.3">
      <c r="A16" s="26">
        <f t="shared" si="1"/>
        <v>11</v>
      </c>
      <c r="B16" s="26">
        <v>100</v>
      </c>
      <c r="C16" s="26" t="s">
        <v>25</v>
      </c>
      <c r="D16" s="29" t="s">
        <v>26</v>
      </c>
      <c r="E16" s="29" t="s">
        <v>27</v>
      </c>
      <c r="F16" s="21">
        <v>12965488</v>
      </c>
      <c r="G16" s="21">
        <v>12845694</v>
      </c>
      <c r="H16" s="21">
        <v>13288620</v>
      </c>
    </row>
    <row r="17" spans="1:10" s="7" customFormat="1" ht="93.6" x14ac:dyDescent="0.3">
      <c r="A17" s="26">
        <f t="shared" si="1"/>
        <v>12</v>
      </c>
      <c r="B17" s="26">
        <v>100</v>
      </c>
      <c r="C17" s="26" t="s">
        <v>28</v>
      </c>
      <c r="D17" s="29" t="s">
        <v>29</v>
      </c>
      <c r="E17" s="29" t="s">
        <v>27</v>
      </c>
      <c r="F17" s="21">
        <v>9017219</v>
      </c>
      <c r="G17" s="21">
        <v>9856793</v>
      </c>
      <c r="H17" s="21">
        <v>9848312</v>
      </c>
    </row>
    <row r="18" spans="1:10" s="7" customFormat="1" ht="109.2" x14ac:dyDescent="0.3">
      <c r="A18" s="26">
        <f t="shared" si="1"/>
        <v>13</v>
      </c>
      <c r="B18" s="26">
        <v>100</v>
      </c>
      <c r="C18" s="26" t="s">
        <v>30</v>
      </c>
      <c r="D18" s="29" t="s">
        <v>31</v>
      </c>
      <c r="E18" s="29" t="s">
        <v>27</v>
      </c>
      <c r="F18" s="21">
        <v>68877</v>
      </c>
      <c r="G18" s="21">
        <v>75408</v>
      </c>
      <c r="H18" s="21">
        <v>75351</v>
      </c>
    </row>
    <row r="19" spans="1:10" s="7" customFormat="1" ht="93.6" x14ac:dyDescent="0.3">
      <c r="A19" s="26">
        <f t="shared" si="1"/>
        <v>14</v>
      </c>
      <c r="B19" s="26">
        <v>100</v>
      </c>
      <c r="C19" s="26" t="s">
        <v>32</v>
      </c>
      <c r="D19" s="29" t="s">
        <v>33</v>
      </c>
      <c r="E19" s="29" t="s">
        <v>27</v>
      </c>
      <c r="F19" s="21">
        <v>13966332</v>
      </c>
      <c r="G19" s="21">
        <v>15136844</v>
      </c>
      <c r="H19" s="21">
        <v>15124388</v>
      </c>
    </row>
    <row r="20" spans="1:10" s="7" customFormat="1" ht="93.6" x14ac:dyDescent="0.3">
      <c r="A20" s="26">
        <f t="shared" si="1"/>
        <v>15</v>
      </c>
      <c r="B20" s="26">
        <v>100</v>
      </c>
      <c r="C20" s="26" t="s">
        <v>34</v>
      </c>
      <c r="D20" s="29" t="s">
        <v>35</v>
      </c>
      <c r="E20" s="29" t="s">
        <v>27</v>
      </c>
      <c r="F20" s="21">
        <v>-1241584</v>
      </c>
      <c r="G20" s="21">
        <v>-1418225</v>
      </c>
      <c r="H20" s="21">
        <v>-1437820</v>
      </c>
    </row>
    <row r="21" spans="1:10" s="7" customFormat="1" ht="27" customHeight="1" x14ac:dyDescent="0.3">
      <c r="A21" s="26">
        <f t="shared" si="1"/>
        <v>16</v>
      </c>
      <c r="B21" s="26"/>
      <c r="C21" s="26"/>
      <c r="D21" s="27" t="s">
        <v>36</v>
      </c>
      <c r="E21" s="29"/>
      <c r="F21" s="30">
        <f>F22</f>
        <v>18012216</v>
      </c>
      <c r="G21" s="30">
        <f t="shared" ref="G21:H21" si="2">G22</f>
        <v>21786173</v>
      </c>
      <c r="H21" s="30">
        <f t="shared" si="2"/>
        <v>29024507</v>
      </c>
    </row>
    <row r="22" spans="1:10" s="7" customFormat="1" ht="31.2" x14ac:dyDescent="0.3">
      <c r="A22" s="26">
        <f t="shared" si="1"/>
        <v>17</v>
      </c>
      <c r="B22" s="26">
        <v>182</v>
      </c>
      <c r="C22" s="26" t="s">
        <v>37</v>
      </c>
      <c r="D22" s="29" t="s">
        <v>38</v>
      </c>
      <c r="E22" s="29" t="s">
        <v>9</v>
      </c>
      <c r="F22" s="21">
        <v>18012216</v>
      </c>
      <c r="G22" s="21">
        <v>21786173</v>
      </c>
      <c r="H22" s="21">
        <v>29024507</v>
      </c>
    </row>
    <row r="23" spans="1:10" s="7" customFormat="1" ht="27.6" customHeight="1" x14ac:dyDescent="0.3">
      <c r="A23" s="26">
        <f t="shared" si="1"/>
        <v>18</v>
      </c>
      <c r="B23" s="26"/>
      <c r="C23" s="26"/>
      <c r="D23" s="31" t="s">
        <v>39</v>
      </c>
      <c r="E23" s="29"/>
      <c r="F23" s="30">
        <f>F24+F25+F28</f>
        <v>51512704</v>
      </c>
      <c r="G23" s="30">
        <f>G24+G25+G28</f>
        <v>53509199</v>
      </c>
      <c r="H23" s="30">
        <f>H24+H25+H28</f>
        <v>54921934</v>
      </c>
    </row>
    <row r="24" spans="1:10" s="7" customFormat="1" x14ac:dyDescent="0.3">
      <c r="A24" s="26">
        <f t="shared" si="1"/>
        <v>19</v>
      </c>
      <c r="B24" s="26">
        <v>182</v>
      </c>
      <c r="C24" s="5" t="s">
        <v>40</v>
      </c>
      <c r="D24" s="5" t="s">
        <v>41</v>
      </c>
      <c r="E24" s="29" t="s">
        <v>9</v>
      </c>
      <c r="F24" s="21">
        <v>37399852</v>
      </c>
      <c r="G24" s="21">
        <v>39054404</v>
      </c>
      <c r="H24" s="21">
        <v>40217971</v>
      </c>
    </row>
    <row r="25" spans="1:10" s="7" customFormat="1" x14ac:dyDescent="0.3">
      <c r="A25" s="26">
        <f t="shared" si="1"/>
        <v>20</v>
      </c>
      <c r="B25" s="26">
        <v>182</v>
      </c>
      <c r="C25" s="5" t="s">
        <v>42</v>
      </c>
      <c r="D25" s="5" t="s">
        <v>43</v>
      </c>
      <c r="E25" s="29" t="s">
        <v>9</v>
      </c>
      <c r="F25" s="21">
        <f t="shared" ref="F25:H25" si="3">F26+F27</f>
        <v>14053324</v>
      </c>
      <c r="G25" s="21">
        <f t="shared" si="3"/>
        <v>14389259</v>
      </c>
      <c r="H25" s="21">
        <f t="shared" si="3"/>
        <v>14638479</v>
      </c>
      <c r="J25" s="8"/>
    </row>
    <row r="26" spans="1:10" s="7" customFormat="1" x14ac:dyDescent="0.3">
      <c r="A26" s="26">
        <f t="shared" si="1"/>
        <v>21</v>
      </c>
      <c r="B26" s="26">
        <v>182</v>
      </c>
      <c r="C26" s="5" t="s">
        <v>44</v>
      </c>
      <c r="D26" s="5" t="s">
        <v>45</v>
      </c>
      <c r="E26" s="29" t="s">
        <v>9</v>
      </c>
      <c r="F26" s="21">
        <v>2203001</v>
      </c>
      <c r="G26" s="21">
        <v>2203001</v>
      </c>
      <c r="H26" s="21">
        <v>2203001</v>
      </c>
    </row>
    <row r="27" spans="1:10" s="7" customFormat="1" x14ac:dyDescent="0.3">
      <c r="A27" s="26">
        <f t="shared" si="1"/>
        <v>22</v>
      </c>
      <c r="B27" s="26">
        <v>182</v>
      </c>
      <c r="C27" s="5" t="s">
        <v>46</v>
      </c>
      <c r="D27" s="5" t="s">
        <v>47</v>
      </c>
      <c r="E27" s="29" t="s">
        <v>9</v>
      </c>
      <c r="F27" s="21">
        <v>11850323</v>
      </c>
      <c r="G27" s="21">
        <v>12186258</v>
      </c>
      <c r="H27" s="21">
        <v>12435478</v>
      </c>
    </row>
    <row r="28" spans="1:10" s="7" customFormat="1" x14ac:dyDescent="0.3">
      <c r="A28" s="26">
        <f t="shared" si="1"/>
        <v>23</v>
      </c>
      <c r="B28" s="26">
        <v>182</v>
      </c>
      <c r="C28" s="5" t="s">
        <v>48</v>
      </c>
      <c r="D28" s="5" t="s">
        <v>49</v>
      </c>
      <c r="E28" s="29" t="s">
        <v>9</v>
      </c>
      <c r="F28" s="21">
        <v>59528</v>
      </c>
      <c r="G28" s="21">
        <v>65536</v>
      </c>
      <c r="H28" s="21">
        <v>65484</v>
      </c>
    </row>
    <row r="29" spans="1:10" s="7" customFormat="1" ht="31.2" x14ac:dyDescent="0.3">
      <c r="A29" s="26">
        <f t="shared" si="1"/>
        <v>24</v>
      </c>
      <c r="B29" s="26"/>
      <c r="C29" s="5"/>
      <c r="D29" s="6" t="s">
        <v>50</v>
      </c>
      <c r="E29" s="29"/>
      <c r="F29" s="30">
        <f t="shared" ref="F29:H29" si="4">F30+F33</f>
        <v>456077</v>
      </c>
      <c r="G29" s="30">
        <f t="shared" si="4"/>
        <v>464004</v>
      </c>
      <c r="H29" s="30">
        <f t="shared" si="4"/>
        <v>473270</v>
      </c>
    </row>
    <row r="30" spans="1:10" s="7" customFormat="1" x14ac:dyDescent="0.3">
      <c r="A30" s="26">
        <f t="shared" si="1"/>
        <v>25</v>
      </c>
      <c r="B30" s="26">
        <v>182</v>
      </c>
      <c r="C30" s="26" t="s">
        <v>51</v>
      </c>
      <c r="D30" s="29" t="s">
        <v>52</v>
      </c>
      <c r="E30" s="29" t="s">
        <v>9</v>
      </c>
      <c r="F30" s="21">
        <f t="shared" ref="F30:H30" si="5">F31+F32</f>
        <v>454475</v>
      </c>
      <c r="G30" s="21">
        <f t="shared" si="5"/>
        <v>462243</v>
      </c>
      <c r="H30" s="21">
        <f t="shared" si="5"/>
        <v>471317</v>
      </c>
      <c r="J30" s="8"/>
    </row>
    <row r="31" spans="1:10" s="7" customFormat="1" ht="31.2" x14ac:dyDescent="0.3">
      <c r="A31" s="26">
        <f t="shared" si="1"/>
        <v>26</v>
      </c>
      <c r="B31" s="26">
        <v>182</v>
      </c>
      <c r="C31" s="26" t="s">
        <v>53</v>
      </c>
      <c r="D31" s="29" t="s">
        <v>54</v>
      </c>
      <c r="E31" s="29" t="s">
        <v>9</v>
      </c>
      <c r="F31" s="21">
        <v>423815</v>
      </c>
      <c r="G31" s="21">
        <v>428903</v>
      </c>
      <c r="H31" s="21">
        <v>434583</v>
      </c>
    </row>
    <row r="32" spans="1:10" s="7" customFormat="1" ht="46.8" x14ac:dyDescent="0.3">
      <c r="A32" s="26">
        <f t="shared" si="1"/>
        <v>27</v>
      </c>
      <c r="B32" s="26">
        <v>182</v>
      </c>
      <c r="C32" s="26" t="s">
        <v>55</v>
      </c>
      <c r="D32" s="29" t="s">
        <v>56</v>
      </c>
      <c r="E32" s="29" t="s">
        <v>9</v>
      </c>
      <c r="F32" s="21">
        <v>30660</v>
      </c>
      <c r="G32" s="21">
        <v>33340</v>
      </c>
      <c r="H32" s="21">
        <v>36734</v>
      </c>
    </row>
    <row r="33" spans="1:9" s="7" customFormat="1" ht="46.8" x14ac:dyDescent="0.3">
      <c r="A33" s="26">
        <f t="shared" si="1"/>
        <v>28</v>
      </c>
      <c r="B33" s="26">
        <v>182</v>
      </c>
      <c r="C33" s="26" t="s">
        <v>57</v>
      </c>
      <c r="D33" s="29" t="s">
        <v>58</v>
      </c>
      <c r="E33" s="29" t="s">
        <v>9</v>
      </c>
      <c r="F33" s="21">
        <v>1602</v>
      </c>
      <c r="G33" s="21">
        <v>1761</v>
      </c>
      <c r="H33" s="21">
        <v>1953</v>
      </c>
    </row>
    <row r="34" spans="1:9" s="7" customFormat="1" ht="22.95" customHeight="1" x14ac:dyDescent="0.3">
      <c r="A34" s="26">
        <f t="shared" si="1"/>
        <v>29</v>
      </c>
      <c r="B34" s="26"/>
      <c r="C34" s="26"/>
      <c r="D34" s="27" t="s">
        <v>59</v>
      </c>
      <c r="E34" s="29"/>
      <c r="F34" s="30">
        <f>F35+F38+F39+F40+F41+F42+F43+F46+F47+F48+F49+F50+F52+F53+F54+F55+F51</f>
        <v>2277061</v>
      </c>
      <c r="G34" s="30">
        <f>G35+G38+G39+G40+G41+G42+G43+G46+G47+G48+G49+G50+G52+G53+G54+G55+G51</f>
        <v>2388849</v>
      </c>
      <c r="H34" s="30">
        <f>H35+H38+H39+H40+H41+H42+H43+H46+H47+H48+H49+H50+H52+H53+H54+H55+H51</f>
        <v>2402699</v>
      </c>
      <c r="I34" s="8"/>
    </row>
    <row r="35" spans="1:9" s="7" customFormat="1" ht="78" x14ac:dyDescent="0.3">
      <c r="A35" s="26">
        <f t="shared" si="1"/>
        <v>30</v>
      </c>
      <c r="B35" s="26">
        <v>188</v>
      </c>
      <c r="C35" s="26" t="s">
        <v>60</v>
      </c>
      <c r="D35" s="29" t="s">
        <v>61</v>
      </c>
      <c r="E35" s="29" t="s">
        <v>62</v>
      </c>
      <c r="F35" s="21">
        <f>SUM(F36:F37)</f>
        <v>61000</v>
      </c>
      <c r="G35" s="21">
        <f>SUM(G36:G37)</f>
        <v>55000</v>
      </c>
      <c r="H35" s="21">
        <f>SUM(H36:H37)</f>
        <v>48000</v>
      </c>
    </row>
    <row r="36" spans="1:9" s="7" customFormat="1" ht="202.8" x14ac:dyDescent="0.3">
      <c r="A36" s="26">
        <f t="shared" si="1"/>
        <v>31</v>
      </c>
      <c r="B36" s="26">
        <v>188</v>
      </c>
      <c r="C36" s="26" t="s">
        <v>63</v>
      </c>
      <c r="D36" s="29" t="s">
        <v>64</v>
      </c>
      <c r="E36" s="29" t="s">
        <v>62</v>
      </c>
      <c r="F36" s="21">
        <v>49000</v>
      </c>
      <c r="G36" s="21">
        <v>45000</v>
      </c>
      <c r="H36" s="21">
        <v>40000</v>
      </c>
    </row>
    <row r="37" spans="1:9" s="7" customFormat="1" ht="171.6" x14ac:dyDescent="0.3">
      <c r="A37" s="26">
        <f t="shared" si="1"/>
        <v>32</v>
      </c>
      <c r="B37" s="26">
        <v>188</v>
      </c>
      <c r="C37" s="26" t="s">
        <v>65</v>
      </c>
      <c r="D37" s="29" t="s">
        <v>66</v>
      </c>
      <c r="E37" s="29" t="s">
        <v>62</v>
      </c>
      <c r="F37" s="21">
        <v>12000</v>
      </c>
      <c r="G37" s="21">
        <v>10000</v>
      </c>
      <c r="H37" s="21">
        <v>8000</v>
      </c>
    </row>
    <row r="38" spans="1:9" s="7" customFormat="1" ht="124.8" x14ac:dyDescent="0.3">
      <c r="A38" s="26">
        <f t="shared" si="1"/>
        <v>33</v>
      </c>
      <c r="B38" s="26">
        <v>182</v>
      </c>
      <c r="C38" s="26" t="s">
        <v>67</v>
      </c>
      <c r="D38" s="29" t="s">
        <v>68</v>
      </c>
      <c r="E38" s="29" t="s">
        <v>9</v>
      </c>
      <c r="F38" s="21">
        <v>3786</v>
      </c>
      <c r="G38" s="21">
        <v>3922</v>
      </c>
      <c r="H38" s="21">
        <v>4079</v>
      </c>
    </row>
    <row r="39" spans="1:9" s="7" customFormat="1" ht="62.4" x14ac:dyDescent="0.3">
      <c r="A39" s="26">
        <f t="shared" si="1"/>
        <v>34</v>
      </c>
      <c r="B39" s="26">
        <v>321</v>
      </c>
      <c r="C39" s="26" t="s">
        <v>69</v>
      </c>
      <c r="D39" s="29" t="s">
        <v>70</v>
      </c>
      <c r="E39" s="29" t="s">
        <v>71</v>
      </c>
      <c r="F39" s="21">
        <v>1461683</v>
      </c>
      <c r="G39" s="21">
        <v>1580681</v>
      </c>
      <c r="H39" s="21">
        <v>1591269</v>
      </c>
    </row>
    <row r="40" spans="1:9" s="7" customFormat="1" ht="93.6" x14ac:dyDescent="0.3">
      <c r="A40" s="26">
        <f t="shared" si="1"/>
        <v>35</v>
      </c>
      <c r="B40" s="18" t="s">
        <v>72</v>
      </c>
      <c r="C40" s="26" t="s">
        <v>73</v>
      </c>
      <c r="D40" s="29" t="s">
        <v>74</v>
      </c>
      <c r="E40" s="29" t="s">
        <v>75</v>
      </c>
      <c r="F40" s="21">
        <v>2884</v>
      </c>
      <c r="G40" s="21">
        <v>2884</v>
      </c>
      <c r="H40" s="21">
        <v>2884</v>
      </c>
    </row>
    <row r="41" spans="1:9" s="7" customFormat="1" ht="93.6" x14ac:dyDescent="0.3">
      <c r="A41" s="26">
        <f t="shared" si="1"/>
        <v>36</v>
      </c>
      <c r="B41" s="18" t="s">
        <v>76</v>
      </c>
      <c r="C41" s="26" t="s">
        <v>73</v>
      </c>
      <c r="D41" s="29" t="s">
        <v>74</v>
      </c>
      <c r="E41" s="29" t="s">
        <v>77</v>
      </c>
      <c r="F41" s="21">
        <v>578</v>
      </c>
      <c r="G41" s="21">
        <v>502</v>
      </c>
      <c r="H41" s="21">
        <v>503</v>
      </c>
    </row>
    <row r="42" spans="1:9" s="7" customFormat="1" ht="93.6" x14ac:dyDescent="0.3">
      <c r="A42" s="26">
        <f t="shared" si="1"/>
        <v>37</v>
      </c>
      <c r="B42" s="18" t="s">
        <v>78</v>
      </c>
      <c r="C42" s="26" t="s">
        <v>73</v>
      </c>
      <c r="D42" s="29" t="s">
        <v>74</v>
      </c>
      <c r="E42" s="29" t="s">
        <v>79</v>
      </c>
      <c r="F42" s="21">
        <v>532290</v>
      </c>
      <c r="G42" s="21">
        <v>531114</v>
      </c>
      <c r="H42" s="21">
        <v>540994</v>
      </c>
    </row>
    <row r="43" spans="1:9" s="7" customFormat="1" ht="31.2" x14ac:dyDescent="0.3">
      <c r="A43" s="26">
        <f t="shared" si="1"/>
        <v>38</v>
      </c>
      <c r="B43" s="26">
        <v>188</v>
      </c>
      <c r="C43" s="26" t="s">
        <v>80</v>
      </c>
      <c r="D43" s="29" t="s">
        <v>81</v>
      </c>
      <c r="E43" s="29" t="s">
        <v>62</v>
      </c>
      <c r="F43" s="21">
        <f t="shared" ref="F43:H43" si="6">F44+F45</f>
        <v>38525</v>
      </c>
      <c r="G43" s="21">
        <f t="shared" si="6"/>
        <v>39680</v>
      </c>
      <c r="H43" s="21">
        <f t="shared" si="6"/>
        <v>40871</v>
      </c>
    </row>
    <row r="44" spans="1:9" s="7" customFormat="1" ht="78" x14ac:dyDescent="0.3">
      <c r="A44" s="26">
        <f t="shared" si="1"/>
        <v>39</v>
      </c>
      <c r="B44" s="26">
        <v>188</v>
      </c>
      <c r="C44" s="26" t="s">
        <v>82</v>
      </c>
      <c r="D44" s="29" t="s">
        <v>83</v>
      </c>
      <c r="E44" s="29" t="s">
        <v>62</v>
      </c>
      <c r="F44" s="21">
        <v>32040</v>
      </c>
      <c r="G44" s="21">
        <v>33002</v>
      </c>
      <c r="H44" s="21">
        <v>33992</v>
      </c>
    </row>
    <row r="45" spans="1:9" s="7" customFormat="1" ht="93.6" x14ac:dyDescent="0.3">
      <c r="A45" s="26">
        <f t="shared" si="1"/>
        <v>40</v>
      </c>
      <c r="B45" s="26">
        <v>188</v>
      </c>
      <c r="C45" s="26" t="s">
        <v>84</v>
      </c>
      <c r="D45" s="29" t="s">
        <v>85</v>
      </c>
      <c r="E45" s="29" t="s">
        <v>62</v>
      </c>
      <c r="F45" s="21">
        <v>6485</v>
      </c>
      <c r="G45" s="21">
        <v>6678</v>
      </c>
      <c r="H45" s="21">
        <v>6879</v>
      </c>
    </row>
    <row r="46" spans="1:9" s="7" customFormat="1" ht="93.6" x14ac:dyDescent="0.3">
      <c r="A46" s="26">
        <f t="shared" si="1"/>
        <v>41</v>
      </c>
      <c r="B46" s="26">
        <v>318</v>
      </c>
      <c r="C46" s="26" t="s">
        <v>86</v>
      </c>
      <c r="D46" s="29" t="s">
        <v>87</v>
      </c>
      <c r="E46" s="29" t="s">
        <v>88</v>
      </c>
      <c r="F46" s="21">
        <v>320</v>
      </c>
      <c r="G46" s="21">
        <v>320</v>
      </c>
      <c r="H46" s="21">
        <v>320</v>
      </c>
    </row>
    <row r="47" spans="1:9" s="7" customFormat="1" ht="46.8" x14ac:dyDescent="0.3">
      <c r="A47" s="26">
        <f t="shared" si="1"/>
        <v>42</v>
      </c>
      <c r="B47" s="26">
        <v>318</v>
      </c>
      <c r="C47" s="26" t="s">
        <v>89</v>
      </c>
      <c r="D47" s="29" t="s">
        <v>90</v>
      </c>
      <c r="E47" s="29" t="s">
        <v>88</v>
      </c>
      <c r="F47" s="21">
        <v>11</v>
      </c>
      <c r="G47" s="21">
        <v>7</v>
      </c>
      <c r="H47" s="21">
        <v>7</v>
      </c>
    </row>
    <row r="48" spans="1:9" s="7" customFormat="1" ht="124.8" x14ac:dyDescent="0.3">
      <c r="A48" s="26">
        <f t="shared" si="1"/>
        <v>43</v>
      </c>
      <c r="B48" s="26">
        <v>188</v>
      </c>
      <c r="C48" s="29" t="s">
        <v>91</v>
      </c>
      <c r="D48" s="29" t="s">
        <v>92</v>
      </c>
      <c r="E48" s="29" t="s">
        <v>62</v>
      </c>
      <c r="F48" s="21">
        <v>100732</v>
      </c>
      <c r="G48" s="21">
        <v>100732</v>
      </c>
      <c r="H48" s="21">
        <v>100732</v>
      </c>
    </row>
    <row r="49" spans="1:9" s="7" customFormat="1" ht="202.8" x14ac:dyDescent="0.3">
      <c r="A49" s="26">
        <f t="shared" si="1"/>
        <v>44</v>
      </c>
      <c r="B49" s="18" t="s">
        <v>93</v>
      </c>
      <c r="C49" s="26" t="s">
        <v>94</v>
      </c>
      <c r="D49" s="29" t="s">
        <v>95</v>
      </c>
      <c r="E49" s="29" t="s">
        <v>96</v>
      </c>
      <c r="F49" s="21">
        <v>64570</v>
      </c>
      <c r="G49" s="21">
        <v>64872</v>
      </c>
      <c r="H49" s="21">
        <v>64724</v>
      </c>
    </row>
    <row r="50" spans="1:9" s="7" customFormat="1" ht="109.2" x14ac:dyDescent="0.3">
      <c r="A50" s="26">
        <f t="shared" si="1"/>
        <v>45</v>
      </c>
      <c r="B50" s="18" t="s">
        <v>97</v>
      </c>
      <c r="C50" s="26" t="s">
        <v>98</v>
      </c>
      <c r="D50" s="29" t="s">
        <v>99</v>
      </c>
      <c r="E50" s="29" t="s">
        <v>100</v>
      </c>
      <c r="F50" s="21">
        <v>1442</v>
      </c>
      <c r="G50" s="21">
        <v>1472</v>
      </c>
      <c r="H50" s="21">
        <v>1503</v>
      </c>
    </row>
    <row r="51" spans="1:9" s="7" customFormat="1" ht="31.2" x14ac:dyDescent="0.3">
      <c r="A51" s="26">
        <f t="shared" si="1"/>
        <v>46</v>
      </c>
      <c r="B51" s="18" t="s">
        <v>101</v>
      </c>
      <c r="C51" s="26" t="s">
        <v>305</v>
      </c>
      <c r="D51" s="29" t="s">
        <v>306</v>
      </c>
      <c r="E51" s="29" t="s">
        <v>102</v>
      </c>
      <c r="F51" s="21">
        <v>3</v>
      </c>
      <c r="G51" s="21">
        <v>3</v>
      </c>
      <c r="H51" s="21">
        <v>3</v>
      </c>
    </row>
    <row r="52" spans="1:9" s="7" customFormat="1" ht="46.8" x14ac:dyDescent="0.3">
      <c r="A52" s="26">
        <f t="shared" si="1"/>
        <v>47</v>
      </c>
      <c r="B52" s="18" t="s">
        <v>103</v>
      </c>
      <c r="C52" s="26" t="s">
        <v>104</v>
      </c>
      <c r="D52" s="29" t="s">
        <v>105</v>
      </c>
      <c r="E52" s="29" t="s">
        <v>106</v>
      </c>
      <c r="F52" s="21">
        <v>145</v>
      </c>
      <c r="G52" s="21">
        <v>160</v>
      </c>
      <c r="H52" s="21">
        <v>170</v>
      </c>
    </row>
    <row r="53" spans="1:9" s="7" customFormat="1" ht="93.6" x14ac:dyDescent="0.3">
      <c r="A53" s="26">
        <f t="shared" si="1"/>
        <v>48</v>
      </c>
      <c r="B53" s="18" t="s">
        <v>76</v>
      </c>
      <c r="C53" s="26" t="s">
        <v>107</v>
      </c>
      <c r="D53" s="29" t="s">
        <v>108</v>
      </c>
      <c r="E53" s="29" t="s">
        <v>77</v>
      </c>
      <c r="F53" s="21">
        <v>3467</v>
      </c>
      <c r="G53" s="21">
        <v>2000</v>
      </c>
      <c r="H53" s="21">
        <v>1100</v>
      </c>
    </row>
    <row r="54" spans="1:9" s="7" customFormat="1" ht="109.2" x14ac:dyDescent="0.3">
      <c r="A54" s="26">
        <f t="shared" si="1"/>
        <v>49</v>
      </c>
      <c r="B54" s="18" t="s">
        <v>76</v>
      </c>
      <c r="C54" s="26" t="s">
        <v>109</v>
      </c>
      <c r="D54" s="29" t="s">
        <v>110</v>
      </c>
      <c r="E54" s="29" t="s">
        <v>77</v>
      </c>
      <c r="F54" s="21">
        <v>625</v>
      </c>
      <c r="G54" s="21">
        <v>500</v>
      </c>
      <c r="H54" s="21">
        <v>540</v>
      </c>
    </row>
    <row r="55" spans="1:9" s="7" customFormat="1" ht="78" x14ac:dyDescent="0.3">
      <c r="A55" s="26">
        <f t="shared" si="1"/>
        <v>50</v>
      </c>
      <c r="B55" s="18" t="s">
        <v>111</v>
      </c>
      <c r="C55" s="26" t="s">
        <v>112</v>
      </c>
      <c r="D55" s="29" t="s">
        <v>113</v>
      </c>
      <c r="E55" s="29" t="s">
        <v>114</v>
      </c>
      <c r="F55" s="21">
        <v>5000</v>
      </c>
      <c r="G55" s="21">
        <v>5000</v>
      </c>
      <c r="H55" s="21">
        <v>5000</v>
      </c>
    </row>
    <row r="56" spans="1:9" s="7" customFormat="1" ht="35.4" customHeight="1" x14ac:dyDescent="0.3">
      <c r="A56" s="26">
        <f t="shared" si="1"/>
        <v>51</v>
      </c>
      <c r="B56" s="18" t="s">
        <v>116</v>
      </c>
      <c r="C56" s="26" t="s">
        <v>304</v>
      </c>
      <c r="D56" s="27" t="s">
        <v>115</v>
      </c>
      <c r="E56" s="29" t="s">
        <v>9</v>
      </c>
      <c r="F56" s="30">
        <v>7072</v>
      </c>
      <c r="G56" s="30">
        <v>7072</v>
      </c>
      <c r="H56" s="30">
        <v>7072</v>
      </c>
    </row>
    <row r="57" spans="1:9" s="7" customFormat="1" ht="46.8" x14ac:dyDescent="0.3">
      <c r="A57" s="26">
        <f t="shared" si="1"/>
        <v>52</v>
      </c>
      <c r="B57" s="18"/>
      <c r="C57" s="26"/>
      <c r="D57" s="27" t="s">
        <v>117</v>
      </c>
      <c r="E57" s="29"/>
      <c r="F57" s="30">
        <f t="shared" ref="F57:H57" si="7">SUM(F58:F65)</f>
        <v>6059480</v>
      </c>
      <c r="G57" s="30">
        <f t="shared" si="7"/>
        <v>6104118</v>
      </c>
      <c r="H57" s="30">
        <f t="shared" si="7"/>
        <v>6107571</v>
      </c>
      <c r="I57" s="8"/>
    </row>
    <row r="58" spans="1:9" s="7" customFormat="1" ht="62.4" x14ac:dyDescent="0.3">
      <c r="A58" s="26">
        <f t="shared" si="1"/>
        <v>53</v>
      </c>
      <c r="B58" s="15" t="s">
        <v>118</v>
      </c>
      <c r="C58" s="15" t="s">
        <v>119</v>
      </c>
      <c r="D58" s="16" t="s">
        <v>120</v>
      </c>
      <c r="E58" s="36" t="s">
        <v>121</v>
      </c>
      <c r="F58" s="21">
        <v>98208</v>
      </c>
      <c r="G58" s="21">
        <v>98347</v>
      </c>
      <c r="H58" s="21">
        <v>98486</v>
      </c>
    </row>
    <row r="59" spans="1:9" s="7" customFormat="1" ht="31.2" x14ac:dyDescent="0.3">
      <c r="A59" s="26">
        <f t="shared" si="1"/>
        <v>54</v>
      </c>
      <c r="B59" s="15" t="s">
        <v>122</v>
      </c>
      <c r="C59" s="15" t="s">
        <v>123</v>
      </c>
      <c r="D59" s="16" t="s">
        <v>124</v>
      </c>
      <c r="E59" s="36" t="s">
        <v>125</v>
      </c>
      <c r="F59" s="21">
        <v>4873000</v>
      </c>
      <c r="G59" s="21">
        <v>4873000</v>
      </c>
      <c r="H59" s="21">
        <v>4873000</v>
      </c>
    </row>
    <row r="60" spans="1:9" s="7" customFormat="1" ht="46.8" x14ac:dyDescent="0.3">
      <c r="A60" s="26">
        <f t="shared" si="1"/>
        <v>55</v>
      </c>
      <c r="B60" s="15" t="s">
        <v>122</v>
      </c>
      <c r="C60" s="15" t="s">
        <v>126</v>
      </c>
      <c r="D60" s="16" t="s">
        <v>127</v>
      </c>
      <c r="E60" s="36" t="s">
        <v>125</v>
      </c>
      <c r="F60" s="21">
        <v>5257</v>
      </c>
      <c r="G60" s="21">
        <v>5246</v>
      </c>
      <c r="H60" s="21">
        <v>5257</v>
      </c>
    </row>
    <row r="61" spans="1:9" s="7" customFormat="1" ht="93.6" x14ac:dyDescent="0.3">
      <c r="A61" s="26">
        <f t="shared" si="1"/>
        <v>56</v>
      </c>
      <c r="B61" s="15" t="s">
        <v>118</v>
      </c>
      <c r="C61" s="15" t="s">
        <v>128</v>
      </c>
      <c r="D61" s="16" t="s">
        <v>129</v>
      </c>
      <c r="E61" s="36" t="s">
        <v>121</v>
      </c>
      <c r="F61" s="21">
        <v>942732</v>
      </c>
      <c r="G61" s="21">
        <v>944359</v>
      </c>
      <c r="H61" s="21">
        <v>946231</v>
      </c>
    </row>
    <row r="62" spans="1:9" s="7" customFormat="1" ht="93.6" x14ac:dyDescent="0.3">
      <c r="A62" s="26">
        <f t="shared" si="1"/>
        <v>57</v>
      </c>
      <c r="B62" s="15" t="s">
        <v>118</v>
      </c>
      <c r="C62" s="15" t="s">
        <v>130</v>
      </c>
      <c r="D62" s="16" t="s">
        <v>131</v>
      </c>
      <c r="E62" s="36" t="s">
        <v>121</v>
      </c>
      <c r="F62" s="21">
        <v>26344</v>
      </c>
      <c r="G62" s="21">
        <v>26344</v>
      </c>
      <c r="H62" s="21">
        <v>26344</v>
      </c>
    </row>
    <row r="63" spans="1:9" s="7" customFormat="1" ht="46.8" x14ac:dyDescent="0.3">
      <c r="A63" s="26">
        <f t="shared" si="1"/>
        <v>58</v>
      </c>
      <c r="B63" s="15" t="s">
        <v>118</v>
      </c>
      <c r="C63" s="15" t="s">
        <v>132</v>
      </c>
      <c r="D63" s="16" t="s">
        <v>133</v>
      </c>
      <c r="E63" s="36" t="s">
        <v>121</v>
      </c>
      <c r="F63" s="21">
        <v>63847</v>
      </c>
      <c r="G63" s="21">
        <v>63847</v>
      </c>
      <c r="H63" s="21">
        <v>63847</v>
      </c>
    </row>
    <row r="64" spans="1:9" s="7" customFormat="1" ht="124.8" x14ac:dyDescent="0.3">
      <c r="A64" s="26">
        <f t="shared" si="1"/>
        <v>59</v>
      </c>
      <c r="B64" s="15" t="s">
        <v>118</v>
      </c>
      <c r="C64" s="15" t="s">
        <v>134</v>
      </c>
      <c r="D64" s="16" t="s">
        <v>135</v>
      </c>
      <c r="E64" s="36" t="s">
        <v>121</v>
      </c>
      <c r="F64" s="21">
        <v>1935</v>
      </c>
      <c r="G64" s="21">
        <v>2005</v>
      </c>
      <c r="H64" s="21">
        <v>2085</v>
      </c>
    </row>
    <row r="65" spans="1:9" s="7" customFormat="1" ht="62.4" x14ac:dyDescent="0.3">
      <c r="A65" s="26">
        <f t="shared" si="1"/>
        <v>60</v>
      </c>
      <c r="B65" s="15" t="s">
        <v>118</v>
      </c>
      <c r="C65" s="15" t="s">
        <v>136</v>
      </c>
      <c r="D65" s="16" t="s">
        <v>137</v>
      </c>
      <c r="E65" s="36" t="s">
        <v>121</v>
      </c>
      <c r="F65" s="21">
        <v>48157</v>
      </c>
      <c r="G65" s="21">
        <v>90970</v>
      </c>
      <c r="H65" s="21">
        <v>92321</v>
      </c>
    </row>
    <row r="66" spans="1:9" s="7" customFormat="1" ht="25.2" customHeight="1" x14ac:dyDescent="0.3">
      <c r="A66" s="26">
        <f t="shared" si="1"/>
        <v>61</v>
      </c>
      <c r="B66" s="15"/>
      <c r="C66" s="15"/>
      <c r="D66" s="13" t="s">
        <v>138</v>
      </c>
      <c r="E66" s="36"/>
      <c r="F66" s="20">
        <f>SUM(F67:F75)</f>
        <v>435750</v>
      </c>
      <c r="G66" s="20">
        <f>SUM(G67:G75)</f>
        <v>435830</v>
      </c>
      <c r="H66" s="20">
        <f>SUM(H67:H75)</f>
        <v>435860</v>
      </c>
    </row>
    <row r="67" spans="1:9" s="7" customFormat="1" ht="78" x14ac:dyDescent="0.3">
      <c r="A67" s="26">
        <f t="shared" si="1"/>
        <v>62</v>
      </c>
      <c r="B67" s="15">
        <v>182</v>
      </c>
      <c r="C67" s="15" t="s">
        <v>316</v>
      </c>
      <c r="D67" s="16" t="s">
        <v>315</v>
      </c>
      <c r="E67" s="36" t="s">
        <v>9</v>
      </c>
      <c r="F67" s="32">
        <v>274</v>
      </c>
      <c r="G67" s="32">
        <v>274</v>
      </c>
      <c r="H67" s="32">
        <v>274</v>
      </c>
    </row>
    <row r="68" spans="1:9" s="7" customFormat="1" ht="78" x14ac:dyDescent="0.3">
      <c r="A68" s="26">
        <f t="shared" si="1"/>
        <v>63</v>
      </c>
      <c r="B68" s="15" t="s">
        <v>139</v>
      </c>
      <c r="C68" s="15" t="s">
        <v>140</v>
      </c>
      <c r="D68" s="16" t="s">
        <v>141</v>
      </c>
      <c r="E68" s="36" t="s">
        <v>142</v>
      </c>
      <c r="F68" s="21">
        <v>18537</v>
      </c>
      <c r="G68" s="21">
        <v>18537</v>
      </c>
      <c r="H68" s="21">
        <v>18537</v>
      </c>
    </row>
    <row r="69" spans="1:9" s="7" customFormat="1" ht="78" x14ac:dyDescent="0.3">
      <c r="A69" s="26">
        <f t="shared" si="1"/>
        <v>64</v>
      </c>
      <c r="B69" s="15" t="s">
        <v>139</v>
      </c>
      <c r="C69" s="15" t="s">
        <v>312</v>
      </c>
      <c r="D69" s="16" t="s">
        <v>313</v>
      </c>
      <c r="E69" s="36" t="s">
        <v>142</v>
      </c>
      <c r="F69" s="21">
        <v>35894</v>
      </c>
      <c r="G69" s="21">
        <v>35894</v>
      </c>
      <c r="H69" s="21">
        <v>35894</v>
      </c>
    </row>
    <row r="70" spans="1:9" s="7" customFormat="1" ht="62.4" x14ac:dyDescent="0.3">
      <c r="A70" s="26">
        <f t="shared" si="1"/>
        <v>65</v>
      </c>
      <c r="B70" s="15" t="s">
        <v>139</v>
      </c>
      <c r="C70" s="15" t="s">
        <v>314</v>
      </c>
      <c r="D70" s="16" t="s">
        <v>143</v>
      </c>
      <c r="E70" s="36" t="s">
        <v>142</v>
      </c>
      <c r="F70" s="21">
        <v>330039</v>
      </c>
      <c r="G70" s="21">
        <v>330039</v>
      </c>
      <c r="H70" s="21">
        <v>330039</v>
      </c>
    </row>
    <row r="71" spans="1:9" s="7" customFormat="1" ht="78" x14ac:dyDescent="0.3">
      <c r="A71" s="26">
        <f t="shared" si="1"/>
        <v>66</v>
      </c>
      <c r="B71" s="15" t="s">
        <v>72</v>
      </c>
      <c r="C71" s="15" t="s">
        <v>144</v>
      </c>
      <c r="D71" s="16" t="s">
        <v>145</v>
      </c>
      <c r="E71" s="36" t="s">
        <v>75</v>
      </c>
      <c r="F71" s="21">
        <v>41500</v>
      </c>
      <c r="G71" s="21">
        <v>41500</v>
      </c>
      <c r="H71" s="21">
        <v>41500</v>
      </c>
    </row>
    <row r="72" spans="1:9" s="7" customFormat="1" ht="78" x14ac:dyDescent="0.3">
      <c r="A72" s="26">
        <f t="shared" ref="A72:A135" si="8">+A71+1</f>
        <v>67</v>
      </c>
      <c r="B72" s="15" t="s">
        <v>72</v>
      </c>
      <c r="C72" s="15" t="s">
        <v>146</v>
      </c>
      <c r="D72" s="16" t="s">
        <v>147</v>
      </c>
      <c r="E72" s="36" t="s">
        <v>75</v>
      </c>
      <c r="F72" s="21">
        <v>2347</v>
      </c>
      <c r="G72" s="21">
        <v>2427</v>
      </c>
      <c r="H72" s="21">
        <v>2427</v>
      </c>
    </row>
    <row r="73" spans="1:9" s="7" customFormat="1" ht="46.8" x14ac:dyDescent="0.3">
      <c r="A73" s="26">
        <f t="shared" si="8"/>
        <v>68</v>
      </c>
      <c r="B73" s="15" t="s">
        <v>72</v>
      </c>
      <c r="C73" s="15" t="s">
        <v>148</v>
      </c>
      <c r="D73" s="16" t="s">
        <v>149</v>
      </c>
      <c r="E73" s="36" t="s">
        <v>75</v>
      </c>
      <c r="F73" s="21">
        <v>420</v>
      </c>
      <c r="G73" s="21">
        <v>420</v>
      </c>
      <c r="H73" s="21">
        <v>450</v>
      </c>
    </row>
    <row r="74" spans="1:9" s="7" customFormat="1" ht="46.8" x14ac:dyDescent="0.3">
      <c r="A74" s="26">
        <f t="shared" si="8"/>
        <v>69</v>
      </c>
      <c r="B74" s="15" t="s">
        <v>150</v>
      </c>
      <c r="C74" s="15" t="s">
        <v>152</v>
      </c>
      <c r="D74" s="16" t="s">
        <v>153</v>
      </c>
      <c r="E74" s="36" t="s">
        <v>151</v>
      </c>
      <c r="F74" s="21">
        <v>6133</v>
      </c>
      <c r="G74" s="21">
        <v>6133</v>
      </c>
      <c r="H74" s="21">
        <v>6133</v>
      </c>
    </row>
    <row r="75" spans="1:9" s="7" customFormat="1" ht="46.8" x14ac:dyDescent="0.3">
      <c r="A75" s="26">
        <f t="shared" si="8"/>
        <v>70</v>
      </c>
      <c r="B75" s="15" t="s">
        <v>150</v>
      </c>
      <c r="C75" s="15" t="s">
        <v>154</v>
      </c>
      <c r="D75" s="16" t="s">
        <v>155</v>
      </c>
      <c r="E75" s="36" t="s">
        <v>151</v>
      </c>
      <c r="F75" s="21">
        <v>606</v>
      </c>
      <c r="G75" s="21">
        <v>606</v>
      </c>
      <c r="H75" s="21">
        <v>606</v>
      </c>
    </row>
    <row r="76" spans="1:9" s="7" customFormat="1" ht="31.2" x14ac:dyDescent="0.3">
      <c r="A76" s="26">
        <f t="shared" si="8"/>
        <v>71</v>
      </c>
      <c r="B76" s="15"/>
      <c r="C76" s="15"/>
      <c r="D76" s="13" t="s">
        <v>156</v>
      </c>
      <c r="E76" s="36"/>
      <c r="F76" s="20">
        <f>SUM(F77:F123)</f>
        <v>422899</v>
      </c>
      <c r="G76" s="20">
        <f>SUM(G77:G123)</f>
        <v>457498</v>
      </c>
      <c r="H76" s="20">
        <f>SUM(H77:H123)</f>
        <v>423269</v>
      </c>
      <c r="I76" s="9"/>
    </row>
    <row r="77" spans="1:9" s="7" customFormat="1" ht="78" x14ac:dyDescent="0.3">
      <c r="A77" s="26">
        <f t="shared" si="8"/>
        <v>72</v>
      </c>
      <c r="B77" s="15" t="s">
        <v>116</v>
      </c>
      <c r="C77" s="15" t="s">
        <v>157</v>
      </c>
      <c r="D77" s="16" t="s">
        <v>158</v>
      </c>
      <c r="E77" s="36" t="s">
        <v>9</v>
      </c>
      <c r="F77" s="21">
        <v>114</v>
      </c>
      <c r="G77" s="21">
        <v>114</v>
      </c>
      <c r="H77" s="21">
        <v>114</v>
      </c>
    </row>
    <row r="78" spans="1:9" s="7" customFormat="1" ht="46.8" x14ac:dyDescent="0.3">
      <c r="A78" s="26">
        <f t="shared" si="8"/>
        <v>73</v>
      </c>
      <c r="B78" s="15" t="s">
        <v>159</v>
      </c>
      <c r="C78" s="15" t="s">
        <v>160</v>
      </c>
      <c r="D78" s="16" t="s">
        <v>161</v>
      </c>
      <c r="E78" s="36" t="s">
        <v>71</v>
      </c>
      <c r="F78" s="21">
        <v>13854</v>
      </c>
      <c r="G78" s="21">
        <v>14306</v>
      </c>
      <c r="H78" s="21">
        <v>14255</v>
      </c>
    </row>
    <row r="79" spans="1:9" s="7" customFormat="1" ht="46.8" x14ac:dyDescent="0.3">
      <c r="A79" s="26">
        <f t="shared" si="8"/>
        <v>74</v>
      </c>
      <c r="B79" s="15" t="s">
        <v>116</v>
      </c>
      <c r="C79" s="15" t="s">
        <v>162</v>
      </c>
      <c r="D79" s="16" t="s">
        <v>163</v>
      </c>
      <c r="E79" s="36" t="s">
        <v>9</v>
      </c>
      <c r="F79" s="21">
        <v>21</v>
      </c>
      <c r="G79" s="21">
        <v>21</v>
      </c>
      <c r="H79" s="21">
        <v>21</v>
      </c>
    </row>
    <row r="80" spans="1:9" s="7" customFormat="1" ht="46.8" x14ac:dyDescent="0.3">
      <c r="A80" s="26">
        <f t="shared" si="8"/>
        <v>75</v>
      </c>
      <c r="B80" s="15">
        <v>182</v>
      </c>
      <c r="C80" s="15" t="s">
        <v>317</v>
      </c>
      <c r="D80" s="16" t="s">
        <v>318</v>
      </c>
      <c r="E80" s="36" t="s">
        <v>9</v>
      </c>
      <c r="F80" s="21">
        <v>12</v>
      </c>
      <c r="G80" s="21">
        <v>12</v>
      </c>
      <c r="H80" s="21">
        <v>12</v>
      </c>
    </row>
    <row r="81" spans="1:8" s="7" customFormat="1" ht="109.2" x14ac:dyDescent="0.3">
      <c r="A81" s="26">
        <f t="shared" si="8"/>
        <v>76</v>
      </c>
      <c r="B81" s="15" t="s">
        <v>118</v>
      </c>
      <c r="C81" s="15" t="s">
        <v>164</v>
      </c>
      <c r="D81" s="16" t="s">
        <v>165</v>
      </c>
      <c r="E81" s="36" t="s">
        <v>121</v>
      </c>
      <c r="F81" s="21">
        <v>1</v>
      </c>
      <c r="G81" s="21">
        <v>1</v>
      </c>
      <c r="H81" s="21">
        <v>1</v>
      </c>
    </row>
    <row r="82" spans="1:8" s="7" customFormat="1" ht="109.2" x14ac:dyDescent="0.3">
      <c r="A82" s="26">
        <f t="shared" si="8"/>
        <v>77</v>
      </c>
      <c r="B82" s="15" t="s">
        <v>150</v>
      </c>
      <c r="C82" s="15" t="s">
        <v>164</v>
      </c>
      <c r="D82" s="16" t="s">
        <v>165</v>
      </c>
      <c r="E82" s="36" t="s">
        <v>151</v>
      </c>
      <c r="F82" s="21">
        <v>113</v>
      </c>
      <c r="G82" s="21">
        <v>113</v>
      </c>
      <c r="H82" s="21">
        <v>113</v>
      </c>
    </row>
    <row r="83" spans="1:8" s="7" customFormat="1" ht="78" x14ac:dyDescent="0.3">
      <c r="A83" s="26">
        <f t="shared" si="8"/>
        <v>78</v>
      </c>
      <c r="B83" s="15" t="s">
        <v>97</v>
      </c>
      <c r="C83" s="15" t="s">
        <v>166</v>
      </c>
      <c r="D83" s="16" t="s">
        <v>167</v>
      </c>
      <c r="E83" s="36" t="s">
        <v>100</v>
      </c>
      <c r="F83" s="21">
        <v>7000</v>
      </c>
      <c r="G83" s="21">
        <v>7000</v>
      </c>
      <c r="H83" s="21">
        <v>7000</v>
      </c>
    </row>
    <row r="84" spans="1:8" s="7" customFormat="1" ht="46.8" x14ac:dyDescent="0.3">
      <c r="A84" s="26">
        <f t="shared" si="8"/>
        <v>79</v>
      </c>
      <c r="B84" s="15" t="s">
        <v>170</v>
      </c>
      <c r="C84" s="15" t="s">
        <v>168</v>
      </c>
      <c r="D84" s="16" t="s">
        <v>169</v>
      </c>
      <c r="E84" s="36" t="s">
        <v>171</v>
      </c>
      <c r="F84" s="21">
        <v>3322</v>
      </c>
      <c r="G84" s="21">
        <v>3322</v>
      </c>
      <c r="H84" s="21">
        <v>3322</v>
      </c>
    </row>
    <row r="85" spans="1:8" s="7" customFormat="1" ht="46.8" x14ac:dyDescent="0.3">
      <c r="A85" s="26">
        <f t="shared" si="8"/>
        <v>80</v>
      </c>
      <c r="B85" s="15" t="s">
        <v>172</v>
      </c>
      <c r="C85" s="15" t="s">
        <v>168</v>
      </c>
      <c r="D85" s="16" t="s">
        <v>169</v>
      </c>
      <c r="E85" s="36" t="s">
        <v>173</v>
      </c>
      <c r="F85" s="21">
        <v>640</v>
      </c>
      <c r="G85" s="21">
        <v>850</v>
      </c>
      <c r="H85" s="21">
        <v>766</v>
      </c>
    </row>
    <row r="86" spans="1:8" s="7" customFormat="1" ht="62.4" x14ac:dyDescent="0.3">
      <c r="A86" s="26">
        <f t="shared" si="8"/>
        <v>81</v>
      </c>
      <c r="B86" s="15">
        <v>826</v>
      </c>
      <c r="C86" s="15" t="s">
        <v>168</v>
      </c>
      <c r="D86" s="16" t="s">
        <v>169</v>
      </c>
      <c r="E86" s="36" t="s">
        <v>192</v>
      </c>
      <c r="F86" s="21">
        <v>2</v>
      </c>
      <c r="G86" s="21">
        <v>2</v>
      </c>
      <c r="H86" s="21">
        <v>2</v>
      </c>
    </row>
    <row r="87" spans="1:8" s="7" customFormat="1" ht="46.8" x14ac:dyDescent="0.3">
      <c r="A87" s="26">
        <f t="shared" si="8"/>
        <v>82</v>
      </c>
      <c r="B87" s="15" t="s">
        <v>174</v>
      </c>
      <c r="C87" s="15" t="s">
        <v>168</v>
      </c>
      <c r="D87" s="16" t="s">
        <v>169</v>
      </c>
      <c r="E87" s="36" t="s">
        <v>175</v>
      </c>
      <c r="F87" s="21">
        <v>7058</v>
      </c>
      <c r="G87" s="21">
        <v>6914</v>
      </c>
      <c r="H87" s="21">
        <v>6809</v>
      </c>
    </row>
    <row r="88" spans="1:8" s="7" customFormat="1" ht="46.8" x14ac:dyDescent="0.3">
      <c r="A88" s="26">
        <f t="shared" si="8"/>
        <v>83</v>
      </c>
      <c r="B88" s="15" t="s">
        <v>101</v>
      </c>
      <c r="C88" s="15" t="s">
        <v>168</v>
      </c>
      <c r="D88" s="16" t="s">
        <v>169</v>
      </c>
      <c r="E88" s="36" t="s">
        <v>102</v>
      </c>
      <c r="F88" s="21">
        <v>1270</v>
      </c>
      <c r="G88" s="21">
        <v>1270</v>
      </c>
      <c r="H88" s="21">
        <v>1270</v>
      </c>
    </row>
    <row r="89" spans="1:8" s="7" customFormat="1" ht="62.4" x14ac:dyDescent="0.3">
      <c r="A89" s="26">
        <f t="shared" si="8"/>
        <v>84</v>
      </c>
      <c r="B89" s="15">
        <v>853</v>
      </c>
      <c r="C89" s="15" t="s">
        <v>168</v>
      </c>
      <c r="D89" s="16" t="s">
        <v>169</v>
      </c>
      <c r="E89" s="36" t="s">
        <v>176</v>
      </c>
      <c r="F89" s="21">
        <v>8000</v>
      </c>
      <c r="G89" s="21">
        <v>8000</v>
      </c>
      <c r="H89" s="21">
        <v>8000</v>
      </c>
    </row>
    <row r="90" spans="1:8" s="7" customFormat="1" ht="46.8" x14ac:dyDescent="0.3">
      <c r="A90" s="26">
        <f t="shared" si="8"/>
        <v>85</v>
      </c>
      <c r="B90" s="15">
        <v>868</v>
      </c>
      <c r="C90" s="15" t="s">
        <v>168</v>
      </c>
      <c r="D90" s="16" t="s">
        <v>169</v>
      </c>
      <c r="E90" s="36" t="s">
        <v>217</v>
      </c>
      <c r="F90" s="21">
        <v>32</v>
      </c>
      <c r="G90" s="21">
        <v>32</v>
      </c>
      <c r="H90" s="21">
        <v>32</v>
      </c>
    </row>
    <row r="91" spans="1:8" s="7" customFormat="1" ht="46.8" x14ac:dyDescent="0.3">
      <c r="A91" s="26">
        <f t="shared" si="8"/>
        <v>86</v>
      </c>
      <c r="B91" s="15" t="s">
        <v>177</v>
      </c>
      <c r="C91" s="15" t="s">
        <v>178</v>
      </c>
      <c r="D91" s="16" t="s">
        <v>179</v>
      </c>
      <c r="E91" s="36" t="s">
        <v>180</v>
      </c>
      <c r="F91" s="21">
        <v>329</v>
      </c>
      <c r="G91" s="21">
        <v>330</v>
      </c>
      <c r="H91" s="21">
        <v>326</v>
      </c>
    </row>
    <row r="92" spans="1:8" s="7" customFormat="1" ht="46.8" x14ac:dyDescent="0.3">
      <c r="A92" s="26">
        <f t="shared" si="8"/>
        <v>87</v>
      </c>
      <c r="B92" s="15" t="s">
        <v>181</v>
      </c>
      <c r="C92" s="15" t="s">
        <v>178</v>
      </c>
      <c r="D92" s="16" t="s">
        <v>179</v>
      </c>
      <c r="E92" s="36" t="s">
        <v>182</v>
      </c>
      <c r="F92" s="21">
        <v>53</v>
      </c>
      <c r="G92" s="21">
        <v>71</v>
      </c>
      <c r="H92" s="21">
        <v>95</v>
      </c>
    </row>
    <row r="93" spans="1:8" s="7" customFormat="1" ht="46.8" x14ac:dyDescent="0.3">
      <c r="A93" s="26">
        <f t="shared" si="8"/>
        <v>88</v>
      </c>
      <c r="B93" s="15" t="s">
        <v>170</v>
      </c>
      <c r="C93" s="15" t="s">
        <v>183</v>
      </c>
      <c r="D93" s="16" t="s">
        <v>184</v>
      </c>
      <c r="E93" s="36" t="s">
        <v>171</v>
      </c>
      <c r="F93" s="21">
        <v>2782</v>
      </c>
      <c r="G93" s="21">
        <v>2782</v>
      </c>
      <c r="H93" s="21">
        <v>2782</v>
      </c>
    </row>
    <row r="94" spans="1:8" s="7" customFormat="1" ht="46.8" x14ac:dyDescent="0.3">
      <c r="A94" s="26">
        <f t="shared" si="8"/>
        <v>89</v>
      </c>
      <c r="B94" s="15" t="s">
        <v>93</v>
      </c>
      <c r="C94" s="15" t="s">
        <v>183</v>
      </c>
      <c r="D94" s="16" t="s">
        <v>184</v>
      </c>
      <c r="E94" s="36" t="s">
        <v>96</v>
      </c>
      <c r="F94" s="21">
        <v>15991</v>
      </c>
      <c r="G94" s="21">
        <v>17954</v>
      </c>
      <c r="H94" s="21">
        <v>20376</v>
      </c>
    </row>
    <row r="95" spans="1:8" s="7" customFormat="1" ht="31.2" x14ac:dyDescent="0.3">
      <c r="A95" s="26">
        <f t="shared" si="8"/>
        <v>90</v>
      </c>
      <c r="B95" s="15" t="s">
        <v>122</v>
      </c>
      <c r="C95" s="15" t="s">
        <v>183</v>
      </c>
      <c r="D95" s="16" t="s">
        <v>184</v>
      </c>
      <c r="E95" s="36" t="s">
        <v>125</v>
      </c>
      <c r="F95" s="21">
        <v>1369</v>
      </c>
      <c r="G95" s="21">
        <v>1439</v>
      </c>
      <c r="H95" s="21">
        <v>1512</v>
      </c>
    </row>
    <row r="96" spans="1:8" s="7" customFormat="1" ht="31.2" x14ac:dyDescent="0.3">
      <c r="A96" s="26">
        <f t="shared" si="8"/>
        <v>91</v>
      </c>
      <c r="B96" s="15" t="s">
        <v>76</v>
      </c>
      <c r="C96" s="15" t="s">
        <v>183</v>
      </c>
      <c r="D96" s="16" t="s">
        <v>184</v>
      </c>
      <c r="E96" s="36" t="s">
        <v>77</v>
      </c>
      <c r="F96" s="21">
        <v>2000</v>
      </c>
      <c r="G96" s="21">
        <v>2000</v>
      </c>
      <c r="H96" s="21">
        <v>2000</v>
      </c>
    </row>
    <row r="97" spans="1:8" s="7" customFormat="1" ht="31.2" x14ac:dyDescent="0.3">
      <c r="A97" s="26">
        <f t="shared" si="8"/>
        <v>92</v>
      </c>
      <c r="B97" s="33" t="s">
        <v>185</v>
      </c>
      <c r="C97" s="15" t="s">
        <v>183</v>
      </c>
      <c r="D97" s="16" t="s">
        <v>184</v>
      </c>
      <c r="E97" s="36" t="s">
        <v>186</v>
      </c>
      <c r="F97" s="21">
        <v>2437</v>
      </c>
      <c r="G97" s="21">
        <v>2437</v>
      </c>
      <c r="H97" s="21">
        <v>2437</v>
      </c>
    </row>
    <row r="98" spans="1:8" s="7" customFormat="1" ht="31.2" x14ac:dyDescent="0.3">
      <c r="A98" s="26">
        <f t="shared" si="8"/>
        <v>93</v>
      </c>
      <c r="B98" s="15" t="s">
        <v>187</v>
      </c>
      <c r="C98" s="15" t="s">
        <v>183</v>
      </c>
      <c r="D98" s="16" t="s">
        <v>184</v>
      </c>
      <c r="E98" s="36" t="s">
        <v>188</v>
      </c>
      <c r="F98" s="21">
        <v>494</v>
      </c>
      <c r="G98" s="21">
        <v>494</v>
      </c>
      <c r="H98" s="21">
        <v>494</v>
      </c>
    </row>
    <row r="99" spans="1:8" s="7" customFormat="1" ht="78" x14ac:dyDescent="0.3">
      <c r="A99" s="26">
        <f t="shared" si="8"/>
        <v>94</v>
      </c>
      <c r="B99" s="15" t="s">
        <v>189</v>
      </c>
      <c r="C99" s="15" t="s">
        <v>183</v>
      </c>
      <c r="D99" s="16" t="s">
        <v>184</v>
      </c>
      <c r="E99" s="36" t="s">
        <v>190</v>
      </c>
      <c r="F99" s="21">
        <v>835</v>
      </c>
      <c r="G99" s="21">
        <v>873</v>
      </c>
      <c r="H99" s="21">
        <v>828</v>
      </c>
    </row>
    <row r="100" spans="1:8" s="7" customFormat="1" ht="78" x14ac:dyDescent="0.3">
      <c r="A100" s="26">
        <f t="shared" si="8"/>
        <v>95</v>
      </c>
      <c r="B100" s="15" t="s">
        <v>111</v>
      </c>
      <c r="C100" s="15" t="s">
        <v>183</v>
      </c>
      <c r="D100" s="16" t="s">
        <v>184</v>
      </c>
      <c r="E100" s="36" t="s">
        <v>114</v>
      </c>
      <c r="F100" s="21">
        <v>1580</v>
      </c>
      <c r="G100" s="21">
        <v>1620</v>
      </c>
      <c r="H100" s="21">
        <v>1601</v>
      </c>
    </row>
    <row r="101" spans="1:8" s="7" customFormat="1" ht="31.2" x14ac:dyDescent="0.3">
      <c r="A101" s="26">
        <f t="shared" si="8"/>
        <v>96</v>
      </c>
      <c r="B101" s="15" t="s">
        <v>177</v>
      </c>
      <c r="C101" s="15" t="s">
        <v>183</v>
      </c>
      <c r="D101" s="16" t="s">
        <v>184</v>
      </c>
      <c r="E101" s="36" t="s">
        <v>180</v>
      </c>
      <c r="F101" s="21">
        <v>861</v>
      </c>
      <c r="G101" s="21">
        <v>668</v>
      </c>
      <c r="H101" s="21">
        <v>759</v>
      </c>
    </row>
    <row r="102" spans="1:8" s="7" customFormat="1" ht="31.2" x14ac:dyDescent="0.3">
      <c r="A102" s="26">
        <f t="shared" si="8"/>
        <v>97</v>
      </c>
      <c r="B102" s="15" t="s">
        <v>172</v>
      </c>
      <c r="C102" s="15" t="s">
        <v>183</v>
      </c>
      <c r="D102" s="16" t="s">
        <v>184</v>
      </c>
      <c r="E102" s="36" t="s">
        <v>173</v>
      </c>
      <c r="F102" s="21">
        <v>93864</v>
      </c>
      <c r="G102" s="21">
        <v>108941</v>
      </c>
      <c r="H102" s="21">
        <v>91576</v>
      </c>
    </row>
    <row r="103" spans="1:8" s="7" customFormat="1" ht="46.8" x14ac:dyDescent="0.3">
      <c r="A103" s="26">
        <f t="shared" si="8"/>
        <v>98</v>
      </c>
      <c r="B103" s="15" t="s">
        <v>103</v>
      </c>
      <c r="C103" s="15" t="s">
        <v>183</v>
      </c>
      <c r="D103" s="16" t="s">
        <v>184</v>
      </c>
      <c r="E103" s="36" t="s">
        <v>106</v>
      </c>
      <c r="F103" s="21">
        <v>7818</v>
      </c>
      <c r="G103" s="21">
        <v>10377</v>
      </c>
      <c r="H103" s="21">
        <v>10812</v>
      </c>
    </row>
    <row r="104" spans="1:8" s="7" customFormat="1" ht="31.2" x14ac:dyDescent="0.3">
      <c r="A104" s="26">
        <f t="shared" si="8"/>
        <v>99</v>
      </c>
      <c r="B104" s="15" t="s">
        <v>174</v>
      </c>
      <c r="C104" s="15" t="s">
        <v>183</v>
      </c>
      <c r="D104" s="16" t="s">
        <v>184</v>
      </c>
      <c r="E104" s="36" t="s">
        <v>175</v>
      </c>
      <c r="F104" s="21">
        <v>34183</v>
      </c>
      <c r="G104" s="21">
        <v>34967</v>
      </c>
      <c r="H104" s="21">
        <v>34731</v>
      </c>
    </row>
    <row r="105" spans="1:8" s="7" customFormat="1" ht="46.8" x14ac:dyDescent="0.3">
      <c r="A105" s="26">
        <f t="shared" si="8"/>
        <v>100</v>
      </c>
      <c r="B105" s="15">
        <v>833</v>
      </c>
      <c r="C105" s="15" t="s">
        <v>183</v>
      </c>
      <c r="D105" s="16" t="s">
        <v>184</v>
      </c>
      <c r="E105" s="36" t="s">
        <v>194</v>
      </c>
      <c r="F105" s="21">
        <v>120</v>
      </c>
      <c r="G105" s="21">
        <v>160</v>
      </c>
      <c r="H105" s="21">
        <v>144</v>
      </c>
    </row>
    <row r="106" spans="1:8" s="7" customFormat="1" ht="62.4" x14ac:dyDescent="0.3">
      <c r="A106" s="26">
        <f t="shared" si="8"/>
        <v>101</v>
      </c>
      <c r="B106" s="15">
        <v>834</v>
      </c>
      <c r="C106" s="15" t="s">
        <v>183</v>
      </c>
      <c r="D106" s="16" t="s">
        <v>184</v>
      </c>
      <c r="E106" s="36" t="s">
        <v>307</v>
      </c>
      <c r="F106" s="21">
        <v>1645</v>
      </c>
      <c r="G106" s="21">
        <v>2193</v>
      </c>
      <c r="H106" s="21">
        <v>2191</v>
      </c>
    </row>
    <row r="107" spans="1:8" s="7" customFormat="1" ht="46.8" x14ac:dyDescent="0.3">
      <c r="A107" s="26">
        <f t="shared" si="8"/>
        <v>102</v>
      </c>
      <c r="B107" s="15">
        <v>835</v>
      </c>
      <c r="C107" s="15" t="s">
        <v>183</v>
      </c>
      <c r="D107" s="16" t="s">
        <v>184</v>
      </c>
      <c r="E107" s="36" t="s">
        <v>182</v>
      </c>
      <c r="F107" s="21">
        <v>4010</v>
      </c>
      <c r="G107" s="21">
        <v>5346</v>
      </c>
      <c r="H107" s="21">
        <v>5285</v>
      </c>
    </row>
    <row r="108" spans="1:8" s="7" customFormat="1" ht="46.8" x14ac:dyDescent="0.3">
      <c r="A108" s="26">
        <f t="shared" si="8"/>
        <v>103</v>
      </c>
      <c r="B108" s="15" t="s">
        <v>195</v>
      </c>
      <c r="C108" s="15" t="s">
        <v>183</v>
      </c>
      <c r="D108" s="16" t="s">
        <v>184</v>
      </c>
      <c r="E108" s="36" t="s">
        <v>196</v>
      </c>
      <c r="F108" s="21">
        <v>7378</v>
      </c>
      <c r="G108" s="21">
        <v>7378</v>
      </c>
      <c r="H108" s="21">
        <v>7378</v>
      </c>
    </row>
    <row r="109" spans="1:8" s="7" customFormat="1" ht="31.2" x14ac:dyDescent="0.3">
      <c r="A109" s="26">
        <f t="shared" si="8"/>
        <v>104</v>
      </c>
      <c r="B109" s="15" t="s">
        <v>101</v>
      </c>
      <c r="C109" s="15" t="s">
        <v>183</v>
      </c>
      <c r="D109" s="16" t="s">
        <v>184</v>
      </c>
      <c r="E109" s="36" t="s">
        <v>102</v>
      </c>
      <c r="F109" s="21">
        <v>374</v>
      </c>
      <c r="G109" s="21">
        <v>57</v>
      </c>
      <c r="H109" s="21">
        <v>57</v>
      </c>
    </row>
    <row r="110" spans="1:8" s="7" customFormat="1" ht="31.2" x14ac:dyDescent="0.3">
      <c r="A110" s="26">
        <f t="shared" si="8"/>
        <v>105</v>
      </c>
      <c r="B110" s="15">
        <v>841</v>
      </c>
      <c r="C110" s="15" t="s">
        <v>183</v>
      </c>
      <c r="D110" s="16" t="s">
        <v>184</v>
      </c>
      <c r="E110" s="36" t="s">
        <v>269</v>
      </c>
      <c r="F110" s="21">
        <v>253</v>
      </c>
      <c r="G110" s="21">
        <v>253</v>
      </c>
      <c r="H110" s="21">
        <v>253</v>
      </c>
    </row>
    <row r="111" spans="1:8" s="7" customFormat="1" ht="31.2" x14ac:dyDescent="0.3">
      <c r="A111" s="26">
        <f t="shared" si="8"/>
        <v>106</v>
      </c>
      <c r="B111" s="15" t="s">
        <v>197</v>
      </c>
      <c r="C111" s="15" t="s">
        <v>183</v>
      </c>
      <c r="D111" s="16" t="s">
        <v>184</v>
      </c>
      <c r="E111" s="36" t="s">
        <v>198</v>
      </c>
      <c r="F111" s="21">
        <v>439</v>
      </c>
      <c r="G111" s="21">
        <v>373</v>
      </c>
      <c r="H111" s="21">
        <v>363</v>
      </c>
    </row>
    <row r="112" spans="1:8" s="7" customFormat="1" ht="46.8" x14ac:dyDescent="0.3">
      <c r="A112" s="26">
        <f t="shared" si="8"/>
        <v>107</v>
      </c>
      <c r="B112" s="15" t="s">
        <v>97</v>
      </c>
      <c r="C112" s="15" t="s">
        <v>183</v>
      </c>
      <c r="D112" s="16" t="s">
        <v>184</v>
      </c>
      <c r="E112" s="36" t="s">
        <v>100</v>
      </c>
      <c r="F112" s="21">
        <v>129766</v>
      </c>
      <c r="G112" s="21">
        <v>129766</v>
      </c>
      <c r="H112" s="21">
        <v>129766</v>
      </c>
    </row>
    <row r="113" spans="1:9" s="7" customFormat="1" ht="31.2" x14ac:dyDescent="0.3">
      <c r="A113" s="26">
        <f t="shared" si="8"/>
        <v>108</v>
      </c>
      <c r="B113" s="15" t="s">
        <v>199</v>
      </c>
      <c r="C113" s="15" t="s">
        <v>183</v>
      </c>
      <c r="D113" s="16" t="s">
        <v>184</v>
      </c>
      <c r="E113" s="36" t="s">
        <v>200</v>
      </c>
      <c r="F113" s="21">
        <v>47</v>
      </c>
      <c r="G113" s="21">
        <v>47</v>
      </c>
      <c r="H113" s="21">
        <v>47</v>
      </c>
    </row>
    <row r="114" spans="1:9" s="7" customFormat="1" ht="62.4" x14ac:dyDescent="0.3">
      <c r="A114" s="26">
        <f t="shared" si="8"/>
        <v>109</v>
      </c>
      <c r="B114" s="15" t="s">
        <v>201</v>
      </c>
      <c r="C114" s="15" t="s">
        <v>183</v>
      </c>
      <c r="D114" s="16" t="s">
        <v>184</v>
      </c>
      <c r="E114" s="36" t="s">
        <v>176</v>
      </c>
      <c r="F114" s="21">
        <v>5400</v>
      </c>
      <c r="G114" s="21">
        <v>5400</v>
      </c>
      <c r="H114" s="21">
        <v>5400</v>
      </c>
    </row>
    <row r="115" spans="1:9" s="7" customFormat="1" ht="31.2" x14ac:dyDescent="0.3">
      <c r="A115" s="26">
        <f t="shared" si="8"/>
        <v>110</v>
      </c>
      <c r="B115" s="15" t="s">
        <v>150</v>
      </c>
      <c r="C115" s="15" t="s">
        <v>183</v>
      </c>
      <c r="D115" s="16" t="s">
        <v>184</v>
      </c>
      <c r="E115" s="36" t="s">
        <v>151</v>
      </c>
      <c r="F115" s="21">
        <v>424</v>
      </c>
      <c r="G115" s="21">
        <v>424</v>
      </c>
      <c r="H115" s="21">
        <v>424</v>
      </c>
    </row>
    <row r="116" spans="1:9" s="7" customFormat="1" ht="31.2" x14ac:dyDescent="0.3">
      <c r="A116" s="26">
        <f t="shared" si="8"/>
        <v>111</v>
      </c>
      <c r="B116" s="15" t="s">
        <v>202</v>
      </c>
      <c r="C116" s="15" t="s">
        <v>183</v>
      </c>
      <c r="D116" s="16" t="s">
        <v>184</v>
      </c>
      <c r="E116" s="36" t="s">
        <v>203</v>
      </c>
      <c r="F116" s="21">
        <v>10</v>
      </c>
      <c r="G116" s="21">
        <v>5</v>
      </c>
      <c r="H116" s="21">
        <v>5</v>
      </c>
    </row>
    <row r="117" spans="1:9" s="7" customFormat="1" ht="31.2" x14ac:dyDescent="0.3">
      <c r="A117" s="26">
        <f t="shared" si="8"/>
        <v>112</v>
      </c>
      <c r="B117" s="15" t="s">
        <v>204</v>
      </c>
      <c r="C117" s="15" t="s">
        <v>183</v>
      </c>
      <c r="D117" s="16" t="s">
        <v>184</v>
      </c>
      <c r="E117" s="36" t="s">
        <v>205</v>
      </c>
      <c r="F117" s="21">
        <v>62671</v>
      </c>
      <c r="G117" s="21">
        <v>74493</v>
      </c>
      <c r="H117" s="21">
        <v>55145</v>
      </c>
    </row>
    <row r="118" spans="1:9" s="7" customFormat="1" ht="46.8" x14ac:dyDescent="0.3">
      <c r="A118" s="26">
        <f t="shared" si="8"/>
        <v>113</v>
      </c>
      <c r="B118" s="15" t="s">
        <v>206</v>
      </c>
      <c r="C118" s="15" t="s">
        <v>183</v>
      </c>
      <c r="D118" s="16" t="s">
        <v>184</v>
      </c>
      <c r="E118" s="36" t="s">
        <v>207</v>
      </c>
      <c r="F118" s="21">
        <v>1630</v>
      </c>
      <c r="G118" s="21">
        <v>1630</v>
      </c>
      <c r="H118" s="21">
        <v>1630</v>
      </c>
    </row>
    <row r="119" spans="1:9" s="7" customFormat="1" ht="46.8" x14ac:dyDescent="0.3">
      <c r="A119" s="26">
        <f t="shared" si="8"/>
        <v>114</v>
      </c>
      <c r="B119" s="15" t="s">
        <v>208</v>
      </c>
      <c r="C119" s="15" t="s">
        <v>183</v>
      </c>
      <c r="D119" s="16" t="s">
        <v>184</v>
      </c>
      <c r="E119" s="36" t="s">
        <v>209</v>
      </c>
      <c r="F119" s="21">
        <v>450</v>
      </c>
      <c r="G119" s="21">
        <v>450</v>
      </c>
      <c r="H119" s="21">
        <v>450</v>
      </c>
    </row>
    <row r="120" spans="1:9" s="7" customFormat="1" ht="31.2" x14ac:dyDescent="0.3">
      <c r="A120" s="26">
        <f t="shared" si="8"/>
        <v>115</v>
      </c>
      <c r="B120" s="15">
        <v>863</v>
      </c>
      <c r="C120" s="15" t="s">
        <v>183</v>
      </c>
      <c r="D120" s="16" t="s">
        <v>184</v>
      </c>
      <c r="E120" s="36" t="s">
        <v>211</v>
      </c>
      <c r="F120" s="21">
        <v>31</v>
      </c>
      <c r="G120" s="21">
        <v>31</v>
      </c>
      <c r="H120" s="21">
        <v>31</v>
      </c>
    </row>
    <row r="121" spans="1:9" s="7" customFormat="1" ht="62.4" x14ac:dyDescent="0.3">
      <c r="A121" s="26">
        <f t="shared" si="8"/>
        <v>116</v>
      </c>
      <c r="B121" s="15" t="s">
        <v>212</v>
      </c>
      <c r="C121" s="15" t="s">
        <v>183</v>
      </c>
      <c r="D121" s="16" t="s">
        <v>184</v>
      </c>
      <c r="E121" s="36" t="s">
        <v>213</v>
      </c>
      <c r="F121" s="21">
        <v>649</v>
      </c>
      <c r="G121" s="21">
        <v>649</v>
      </c>
      <c r="H121" s="21">
        <v>649</v>
      </c>
    </row>
    <row r="122" spans="1:9" s="7" customFormat="1" ht="31.2" x14ac:dyDescent="0.3">
      <c r="A122" s="26">
        <f t="shared" si="8"/>
        <v>117</v>
      </c>
      <c r="B122" s="15" t="s">
        <v>214</v>
      </c>
      <c r="C122" s="15" t="s">
        <v>183</v>
      </c>
      <c r="D122" s="16" t="s">
        <v>184</v>
      </c>
      <c r="E122" s="36" t="s">
        <v>215</v>
      </c>
      <c r="F122" s="21">
        <v>1197</v>
      </c>
      <c r="G122" s="21">
        <v>1563</v>
      </c>
      <c r="H122" s="21">
        <v>1635</v>
      </c>
    </row>
    <row r="123" spans="1:9" s="7" customFormat="1" ht="31.2" x14ac:dyDescent="0.3">
      <c r="A123" s="26">
        <f t="shared" si="8"/>
        <v>118</v>
      </c>
      <c r="B123" s="15" t="s">
        <v>216</v>
      </c>
      <c r="C123" s="15" t="s">
        <v>183</v>
      </c>
      <c r="D123" s="16" t="s">
        <v>184</v>
      </c>
      <c r="E123" s="36" t="s">
        <v>217</v>
      </c>
      <c r="F123" s="21">
        <v>370</v>
      </c>
      <c r="G123" s="21">
        <v>370</v>
      </c>
      <c r="H123" s="21">
        <v>370</v>
      </c>
    </row>
    <row r="124" spans="1:9" s="7" customFormat="1" ht="31.2" x14ac:dyDescent="0.3">
      <c r="A124" s="26">
        <f t="shared" si="8"/>
        <v>119</v>
      </c>
      <c r="B124" s="15"/>
      <c r="C124" s="15"/>
      <c r="D124" s="13" t="s">
        <v>218</v>
      </c>
      <c r="E124" s="36"/>
      <c r="F124" s="20">
        <f t="shared" ref="F124:H124" si="9">SUM(F125:F128)</f>
        <v>397211</v>
      </c>
      <c r="G124" s="20">
        <f t="shared" si="9"/>
        <v>2848919</v>
      </c>
      <c r="H124" s="20">
        <f t="shared" si="9"/>
        <v>21728</v>
      </c>
      <c r="I124" s="9"/>
    </row>
    <row r="125" spans="1:9" s="7" customFormat="1" ht="109.2" x14ac:dyDescent="0.3">
      <c r="A125" s="26">
        <f t="shared" si="8"/>
        <v>120</v>
      </c>
      <c r="B125" s="15" t="s">
        <v>118</v>
      </c>
      <c r="C125" s="15" t="s">
        <v>219</v>
      </c>
      <c r="D125" s="16" t="s">
        <v>220</v>
      </c>
      <c r="E125" s="36" t="s">
        <v>121</v>
      </c>
      <c r="F125" s="21">
        <v>67</v>
      </c>
      <c r="G125" s="21">
        <v>84</v>
      </c>
      <c r="H125" s="21">
        <v>65</v>
      </c>
    </row>
    <row r="126" spans="1:9" s="7" customFormat="1" ht="109.2" x14ac:dyDescent="0.3">
      <c r="A126" s="26">
        <f t="shared" si="8"/>
        <v>121</v>
      </c>
      <c r="B126" s="15" t="s">
        <v>118</v>
      </c>
      <c r="C126" s="15" t="s">
        <v>221</v>
      </c>
      <c r="D126" s="16" t="s">
        <v>222</v>
      </c>
      <c r="E126" s="36" t="s">
        <v>121</v>
      </c>
      <c r="F126" s="21">
        <v>65</v>
      </c>
      <c r="G126" s="21">
        <v>84</v>
      </c>
      <c r="H126" s="21">
        <v>82</v>
      </c>
    </row>
    <row r="127" spans="1:9" s="7" customFormat="1" ht="124.8" x14ac:dyDescent="0.3">
      <c r="A127" s="26">
        <f t="shared" si="8"/>
        <v>122</v>
      </c>
      <c r="B127" s="15" t="s">
        <v>118</v>
      </c>
      <c r="C127" s="15" t="s">
        <v>223</v>
      </c>
      <c r="D127" s="16" t="s">
        <v>224</v>
      </c>
      <c r="E127" s="36" t="s">
        <v>121</v>
      </c>
      <c r="F127" s="21">
        <v>377050</v>
      </c>
      <c r="G127" s="21">
        <v>2828000</v>
      </c>
      <c r="H127" s="21">
        <v>0</v>
      </c>
    </row>
    <row r="128" spans="1:9" s="7" customFormat="1" ht="78" x14ac:dyDescent="0.3">
      <c r="A128" s="26">
        <f t="shared" si="8"/>
        <v>123</v>
      </c>
      <c r="B128" s="15" t="s">
        <v>118</v>
      </c>
      <c r="C128" s="15" t="s">
        <v>225</v>
      </c>
      <c r="D128" s="16" t="s">
        <v>226</v>
      </c>
      <c r="E128" s="36" t="s">
        <v>121</v>
      </c>
      <c r="F128" s="21">
        <v>20029</v>
      </c>
      <c r="G128" s="21">
        <v>20751</v>
      </c>
      <c r="H128" s="21">
        <v>21581</v>
      </c>
    </row>
    <row r="129" spans="1:8" s="7" customFormat="1" ht="25.2" customHeight="1" x14ac:dyDescent="0.3">
      <c r="A129" s="26">
        <f t="shared" si="8"/>
        <v>124</v>
      </c>
      <c r="B129" s="15"/>
      <c r="C129" s="15"/>
      <c r="D129" s="13" t="s">
        <v>227</v>
      </c>
      <c r="E129" s="36"/>
      <c r="F129" s="34">
        <f t="shared" ref="F129:H129" si="10">SUM(F130:F131)</f>
        <v>18070</v>
      </c>
      <c r="G129" s="34">
        <f t="shared" si="10"/>
        <v>17990</v>
      </c>
      <c r="H129" s="34">
        <f t="shared" si="10"/>
        <v>18022</v>
      </c>
    </row>
    <row r="130" spans="1:8" s="7" customFormat="1" ht="46.8" x14ac:dyDescent="0.3">
      <c r="A130" s="26">
        <f t="shared" si="8"/>
        <v>125</v>
      </c>
      <c r="B130" s="15" t="s">
        <v>93</v>
      </c>
      <c r="C130" s="15" t="s">
        <v>228</v>
      </c>
      <c r="D130" s="16" t="s">
        <v>229</v>
      </c>
      <c r="E130" s="36" t="s">
        <v>96</v>
      </c>
      <c r="F130" s="21">
        <v>17136</v>
      </c>
      <c r="G130" s="21">
        <v>17056</v>
      </c>
      <c r="H130" s="21">
        <v>17088</v>
      </c>
    </row>
    <row r="131" spans="1:8" s="7" customFormat="1" ht="109.2" x14ac:dyDescent="0.3">
      <c r="A131" s="26">
        <f t="shared" si="8"/>
        <v>126</v>
      </c>
      <c r="B131" s="15" t="s">
        <v>72</v>
      </c>
      <c r="C131" s="15" t="s">
        <v>230</v>
      </c>
      <c r="D131" s="16" t="s">
        <v>231</v>
      </c>
      <c r="E131" s="36" t="s">
        <v>75</v>
      </c>
      <c r="F131" s="21">
        <v>934</v>
      </c>
      <c r="G131" s="21">
        <v>934</v>
      </c>
      <c r="H131" s="21">
        <v>934</v>
      </c>
    </row>
    <row r="132" spans="1:8" s="7" customFormat="1" x14ac:dyDescent="0.3">
      <c r="A132" s="26">
        <f t="shared" si="8"/>
        <v>127</v>
      </c>
      <c r="B132" s="15"/>
      <c r="C132" s="15"/>
      <c r="D132" s="13" t="s">
        <v>232</v>
      </c>
      <c r="E132" s="36"/>
      <c r="F132" s="30">
        <f>SUM(F133:F211)</f>
        <v>7310546</v>
      </c>
      <c r="G132" s="30">
        <f>SUM(G133:G211)</f>
        <v>7288075</v>
      </c>
      <c r="H132" s="30">
        <f>SUM(H133:H211)</f>
        <v>7315355</v>
      </c>
    </row>
    <row r="133" spans="1:8" s="7" customFormat="1" ht="109.2" x14ac:dyDescent="0.3">
      <c r="A133" s="26">
        <f t="shared" si="8"/>
        <v>128</v>
      </c>
      <c r="B133" s="15" t="s">
        <v>233</v>
      </c>
      <c r="C133" s="15" t="s">
        <v>234</v>
      </c>
      <c r="D133" s="16" t="s">
        <v>235</v>
      </c>
      <c r="E133" s="36" t="s">
        <v>236</v>
      </c>
      <c r="F133" s="21">
        <v>4217</v>
      </c>
      <c r="G133" s="21">
        <v>4460</v>
      </c>
      <c r="H133" s="21">
        <v>4613</v>
      </c>
    </row>
    <row r="134" spans="1:8" s="7" customFormat="1" ht="93.6" x14ac:dyDescent="0.3">
      <c r="A134" s="26">
        <f t="shared" si="8"/>
        <v>129</v>
      </c>
      <c r="B134" s="15" t="s">
        <v>116</v>
      </c>
      <c r="C134" s="15" t="s">
        <v>237</v>
      </c>
      <c r="D134" s="16" t="s">
        <v>238</v>
      </c>
      <c r="E134" s="36" t="s">
        <v>9</v>
      </c>
      <c r="F134" s="21">
        <v>216</v>
      </c>
      <c r="G134" s="21">
        <v>195</v>
      </c>
      <c r="H134" s="21">
        <v>175</v>
      </c>
    </row>
    <row r="135" spans="1:8" s="7" customFormat="1" ht="46.8" x14ac:dyDescent="0.3">
      <c r="A135" s="26">
        <f t="shared" si="8"/>
        <v>130</v>
      </c>
      <c r="B135" s="15" t="s">
        <v>93</v>
      </c>
      <c r="C135" s="15" t="s">
        <v>239</v>
      </c>
      <c r="D135" s="16" t="s">
        <v>240</v>
      </c>
      <c r="E135" s="36" t="s">
        <v>96</v>
      </c>
      <c r="F135" s="21">
        <v>7</v>
      </c>
      <c r="G135" s="21">
        <v>10</v>
      </c>
      <c r="H135" s="21">
        <v>13</v>
      </c>
    </row>
    <row r="136" spans="1:8" s="7" customFormat="1" ht="46.8" x14ac:dyDescent="0.3">
      <c r="A136" s="26">
        <f t="shared" ref="A136:A199" si="11">+A135+1</f>
        <v>131</v>
      </c>
      <c r="B136" s="15" t="s">
        <v>187</v>
      </c>
      <c r="C136" s="15" t="s">
        <v>239</v>
      </c>
      <c r="D136" s="16" t="s">
        <v>240</v>
      </c>
      <c r="E136" s="36" t="s">
        <v>188</v>
      </c>
      <c r="F136" s="21">
        <v>3228</v>
      </c>
      <c r="G136" s="21">
        <v>3228</v>
      </c>
      <c r="H136" s="21">
        <v>3228</v>
      </c>
    </row>
    <row r="137" spans="1:8" s="7" customFormat="1" ht="46.8" x14ac:dyDescent="0.3">
      <c r="A137" s="26">
        <f t="shared" si="11"/>
        <v>132</v>
      </c>
      <c r="B137" s="15" t="s">
        <v>199</v>
      </c>
      <c r="C137" s="15" t="s">
        <v>239</v>
      </c>
      <c r="D137" s="16" t="s">
        <v>240</v>
      </c>
      <c r="E137" s="36" t="s">
        <v>200</v>
      </c>
      <c r="F137" s="21">
        <v>4938</v>
      </c>
      <c r="G137" s="21">
        <v>6176</v>
      </c>
      <c r="H137" s="21">
        <v>6581</v>
      </c>
    </row>
    <row r="138" spans="1:8" s="7" customFormat="1" ht="78" x14ac:dyDescent="0.3">
      <c r="A138" s="26">
        <f t="shared" si="11"/>
        <v>133</v>
      </c>
      <c r="B138" s="15" t="s">
        <v>172</v>
      </c>
      <c r="C138" s="15" t="s">
        <v>241</v>
      </c>
      <c r="D138" s="16" t="s">
        <v>242</v>
      </c>
      <c r="E138" s="36" t="s">
        <v>173</v>
      </c>
      <c r="F138" s="21">
        <v>69</v>
      </c>
      <c r="G138" s="21">
        <v>60</v>
      </c>
      <c r="H138" s="21">
        <v>81</v>
      </c>
    </row>
    <row r="139" spans="1:8" s="7" customFormat="1" ht="78" x14ac:dyDescent="0.3">
      <c r="A139" s="26">
        <f t="shared" si="11"/>
        <v>134</v>
      </c>
      <c r="B139" s="15" t="s">
        <v>93</v>
      </c>
      <c r="C139" s="15" t="s">
        <v>243</v>
      </c>
      <c r="D139" s="16" t="s">
        <v>244</v>
      </c>
      <c r="E139" s="36" t="s">
        <v>96</v>
      </c>
      <c r="F139" s="21">
        <v>9</v>
      </c>
      <c r="G139" s="21">
        <v>5</v>
      </c>
      <c r="H139" s="21">
        <v>7</v>
      </c>
    </row>
    <row r="140" spans="1:8" s="7" customFormat="1" ht="78" x14ac:dyDescent="0.3">
      <c r="A140" s="26">
        <f t="shared" si="11"/>
        <v>135</v>
      </c>
      <c r="B140" s="15" t="s">
        <v>189</v>
      </c>
      <c r="C140" s="15" t="s">
        <v>243</v>
      </c>
      <c r="D140" s="16" t="s">
        <v>244</v>
      </c>
      <c r="E140" s="36" t="s">
        <v>190</v>
      </c>
      <c r="F140" s="21">
        <v>171</v>
      </c>
      <c r="G140" s="21">
        <v>143</v>
      </c>
      <c r="H140" s="21">
        <v>159</v>
      </c>
    </row>
    <row r="141" spans="1:8" s="7" customFormat="1" ht="78" x14ac:dyDescent="0.3">
      <c r="A141" s="26">
        <f t="shared" si="11"/>
        <v>136</v>
      </c>
      <c r="B141" s="15" t="s">
        <v>172</v>
      </c>
      <c r="C141" s="15" t="s">
        <v>243</v>
      </c>
      <c r="D141" s="16" t="s">
        <v>244</v>
      </c>
      <c r="E141" s="36" t="s">
        <v>173</v>
      </c>
      <c r="F141" s="21">
        <v>4919</v>
      </c>
      <c r="G141" s="21">
        <v>2870</v>
      </c>
      <c r="H141" s="21">
        <v>3826</v>
      </c>
    </row>
    <row r="142" spans="1:8" s="7" customFormat="1" ht="78" x14ac:dyDescent="0.3">
      <c r="A142" s="26">
        <f t="shared" si="11"/>
        <v>137</v>
      </c>
      <c r="B142" s="15" t="s">
        <v>174</v>
      </c>
      <c r="C142" s="15" t="s">
        <v>243</v>
      </c>
      <c r="D142" s="16" t="s">
        <v>244</v>
      </c>
      <c r="E142" s="36" t="s">
        <v>175</v>
      </c>
      <c r="F142" s="21">
        <v>33</v>
      </c>
      <c r="G142" s="21">
        <v>43</v>
      </c>
      <c r="H142" s="21">
        <v>73</v>
      </c>
    </row>
    <row r="143" spans="1:8" s="7" customFormat="1" ht="78" x14ac:dyDescent="0.3">
      <c r="A143" s="26">
        <f t="shared" si="11"/>
        <v>138</v>
      </c>
      <c r="B143" s="15" t="s">
        <v>201</v>
      </c>
      <c r="C143" s="15" t="s">
        <v>243</v>
      </c>
      <c r="D143" s="16" t="s">
        <v>244</v>
      </c>
      <c r="E143" s="36" t="s">
        <v>176</v>
      </c>
      <c r="F143" s="21">
        <v>120</v>
      </c>
      <c r="G143" s="21">
        <v>120</v>
      </c>
      <c r="H143" s="21">
        <v>120</v>
      </c>
    </row>
    <row r="144" spans="1:8" s="7" customFormat="1" ht="78" x14ac:dyDescent="0.3">
      <c r="A144" s="26">
        <f t="shared" si="11"/>
        <v>139</v>
      </c>
      <c r="B144" s="15" t="s">
        <v>150</v>
      </c>
      <c r="C144" s="15" t="s">
        <v>243</v>
      </c>
      <c r="D144" s="16" t="s">
        <v>244</v>
      </c>
      <c r="E144" s="36" t="s">
        <v>151</v>
      </c>
      <c r="F144" s="21">
        <v>133</v>
      </c>
      <c r="G144" s="21">
        <v>133</v>
      </c>
      <c r="H144" s="21">
        <v>133</v>
      </c>
    </row>
    <row r="145" spans="1:8" s="7" customFormat="1" ht="62.4" x14ac:dyDescent="0.3">
      <c r="A145" s="26">
        <f t="shared" si="11"/>
        <v>140</v>
      </c>
      <c r="B145" s="15" t="s">
        <v>177</v>
      </c>
      <c r="C145" s="15" t="s">
        <v>245</v>
      </c>
      <c r="D145" s="16" t="s">
        <v>246</v>
      </c>
      <c r="E145" s="36" t="s">
        <v>180</v>
      </c>
      <c r="F145" s="21">
        <v>18</v>
      </c>
      <c r="G145" s="21">
        <v>17</v>
      </c>
      <c r="H145" s="21">
        <v>17</v>
      </c>
    </row>
    <row r="146" spans="1:8" s="7" customFormat="1" ht="62.4" x14ac:dyDescent="0.3">
      <c r="A146" s="26">
        <f t="shared" si="11"/>
        <v>141</v>
      </c>
      <c r="B146" s="15" t="s">
        <v>174</v>
      </c>
      <c r="C146" s="15" t="s">
        <v>245</v>
      </c>
      <c r="D146" s="16" t="s">
        <v>246</v>
      </c>
      <c r="E146" s="36" t="s">
        <v>175</v>
      </c>
      <c r="F146" s="21">
        <v>44</v>
      </c>
      <c r="G146" s="21">
        <v>35</v>
      </c>
      <c r="H146" s="21">
        <v>35</v>
      </c>
    </row>
    <row r="147" spans="1:8" s="7" customFormat="1" ht="62.4" x14ac:dyDescent="0.3">
      <c r="A147" s="26">
        <f t="shared" si="11"/>
        <v>142</v>
      </c>
      <c r="B147" s="15" t="s">
        <v>212</v>
      </c>
      <c r="C147" s="15" t="s">
        <v>245</v>
      </c>
      <c r="D147" s="16" t="s">
        <v>246</v>
      </c>
      <c r="E147" s="36" t="s">
        <v>213</v>
      </c>
      <c r="F147" s="21">
        <v>3735</v>
      </c>
      <c r="G147" s="21">
        <v>3735</v>
      </c>
      <c r="H147" s="21">
        <v>3735</v>
      </c>
    </row>
    <row r="148" spans="1:8" s="7" customFormat="1" ht="62.4" x14ac:dyDescent="0.3">
      <c r="A148" s="26">
        <f t="shared" si="11"/>
        <v>143</v>
      </c>
      <c r="B148" s="15" t="s">
        <v>72</v>
      </c>
      <c r="C148" s="15" t="s">
        <v>247</v>
      </c>
      <c r="D148" s="16" t="s">
        <v>248</v>
      </c>
      <c r="E148" s="36" t="s">
        <v>75</v>
      </c>
      <c r="F148" s="21">
        <v>1615</v>
      </c>
      <c r="G148" s="21">
        <v>1808</v>
      </c>
      <c r="H148" s="21">
        <v>1663</v>
      </c>
    </row>
    <row r="149" spans="1:8" s="7" customFormat="1" ht="78" x14ac:dyDescent="0.3">
      <c r="A149" s="26">
        <f t="shared" si="11"/>
        <v>144</v>
      </c>
      <c r="B149" s="15" t="s">
        <v>72</v>
      </c>
      <c r="C149" s="15" t="s">
        <v>249</v>
      </c>
      <c r="D149" s="16" t="s">
        <v>250</v>
      </c>
      <c r="E149" s="36" t="s">
        <v>75</v>
      </c>
      <c r="F149" s="21">
        <v>8684</v>
      </c>
      <c r="G149" s="21">
        <v>9356</v>
      </c>
      <c r="H149" s="21">
        <v>9254</v>
      </c>
    </row>
    <row r="150" spans="1:8" s="7" customFormat="1" ht="78" x14ac:dyDescent="0.3">
      <c r="A150" s="26">
        <f t="shared" si="11"/>
        <v>145</v>
      </c>
      <c r="B150" s="15" t="s">
        <v>253</v>
      </c>
      <c r="C150" s="15" t="s">
        <v>251</v>
      </c>
      <c r="D150" s="16" t="s">
        <v>252</v>
      </c>
      <c r="E150" s="36" t="s">
        <v>62</v>
      </c>
      <c r="F150" s="21">
        <v>250</v>
      </c>
      <c r="G150" s="21">
        <v>250</v>
      </c>
      <c r="H150" s="21">
        <v>250</v>
      </c>
    </row>
    <row r="151" spans="1:8" s="7" customFormat="1" ht="78" x14ac:dyDescent="0.3">
      <c r="A151" s="26">
        <f t="shared" si="11"/>
        <v>146</v>
      </c>
      <c r="B151" s="15" t="s">
        <v>254</v>
      </c>
      <c r="C151" s="15" t="s">
        <v>255</v>
      </c>
      <c r="D151" s="16" t="s">
        <v>256</v>
      </c>
      <c r="E151" s="36" t="s">
        <v>257</v>
      </c>
      <c r="F151" s="21">
        <v>16045</v>
      </c>
      <c r="G151" s="21">
        <v>16045</v>
      </c>
      <c r="H151" s="21">
        <v>16045</v>
      </c>
    </row>
    <row r="152" spans="1:8" s="7" customFormat="1" ht="93.6" x14ac:dyDescent="0.3">
      <c r="A152" s="26">
        <f t="shared" si="11"/>
        <v>147</v>
      </c>
      <c r="B152" s="15" t="s">
        <v>258</v>
      </c>
      <c r="C152" s="15" t="s">
        <v>255</v>
      </c>
      <c r="D152" s="16" t="s">
        <v>256</v>
      </c>
      <c r="E152" s="36" t="s">
        <v>259</v>
      </c>
      <c r="F152" s="21">
        <v>15000</v>
      </c>
      <c r="G152" s="21">
        <v>10000</v>
      </c>
      <c r="H152" s="21">
        <v>10000</v>
      </c>
    </row>
    <row r="153" spans="1:8" s="7" customFormat="1" ht="109.2" x14ac:dyDescent="0.3">
      <c r="A153" s="26">
        <f t="shared" si="11"/>
        <v>148</v>
      </c>
      <c r="B153" s="15" t="s">
        <v>253</v>
      </c>
      <c r="C153" s="15" t="s">
        <v>260</v>
      </c>
      <c r="D153" s="16" t="s">
        <v>261</v>
      </c>
      <c r="E153" s="36" t="s">
        <v>62</v>
      </c>
      <c r="F153" s="21">
        <v>1700</v>
      </c>
      <c r="G153" s="21">
        <v>1700</v>
      </c>
      <c r="H153" s="21">
        <v>1700</v>
      </c>
    </row>
    <row r="154" spans="1:8" s="7" customFormat="1" ht="93.6" x14ac:dyDescent="0.3">
      <c r="A154" s="26">
        <f t="shared" si="11"/>
        <v>149</v>
      </c>
      <c r="B154" s="15" t="s">
        <v>253</v>
      </c>
      <c r="C154" s="15" t="s">
        <v>262</v>
      </c>
      <c r="D154" s="16" t="s">
        <v>263</v>
      </c>
      <c r="E154" s="36" t="s">
        <v>62</v>
      </c>
      <c r="F154" s="21">
        <v>5971636</v>
      </c>
      <c r="G154" s="21">
        <v>5986596</v>
      </c>
      <c r="H154" s="21">
        <v>6005344</v>
      </c>
    </row>
    <row r="155" spans="1:8" s="7" customFormat="1" ht="62.4" x14ac:dyDescent="0.3">
      <c r="A155" s="26">
        <f t="shared" si="11"/>
        <v>150</v>
      </c>
      <c r="B155" s="33" t="s">
        <v>93</v>
      </c>
      <c r="C155" s="15" t="s">
        <v>264</v>
      </c>
      <c r="D155" s="16" t="s">
        <v>265</v>
      </c>
      <c r="E155" s="36" t="s">
        <v>311</v>
      </c>
      <c r="F155" s="21">
        <v>510</v>
      </c>
      <c r="G155" s="21">
        <v>680</v>
      </c>
      <c r="H155" s="21">
        <v>396</v>
      </c>
    </row>
    <row r="156" spans="1:8" s="7" customFormat="1" ht="62.4" x14ac:dyDescent="0.3">
      <c r="A156" s="26">
        <f t="shared" si="11"/>
        <v>151</v>
      </c>
      <c r="B156" s="15" t="s">
        <v>187</v>
      </c>
      <c r="C156" s="15" t="s">
        <v>264</v>
      </c>
      <c r="D156" s="16" t="s">
        <v>265</v>
      </c>
      <c r="E156" s="36" t="s">
        <v>188</v>
      </c>
      <c r="F156" s="21">
        <v>268661</v>
      </c>
      <c r="G156" s="21">
        <v>268661</v>
      </c>
      <c r="H156" s="21">
        <v>268661</v>
      </c>
    </row>
    <row r="157" spans="1:8" s="7" customFormat="1" ht="62.4" x14ac:dyDescent="0.3">
      <c r="A157" s="26">
        <f t="shared" si="11"/>
        <v>152</v>
      </c>
      <c r="B157" s="15" t="s">
        <v>174</v>
      </c>
      <c r="C157" s="15" t="s">
        <v>264</v>
      </c>
      <c r="D157" s="16" t="s">
        <v>265</v>
      </c>
      <c r="E157" s="36" t="s">
        <v>175</v>
      </c>
      <c r="F157" s="21">
        <v>74</v>
      </c>
      <c r="G157" s="21">
        <v>51</v>
      </c>
      <c r="H157" s="21">
        <v>65</v>
      </c>
    </row>
    <row r="158" spans="1:8" s="7" customFormat="1" ht="93.6" x14ac:dyDescent="0.3">
      <c r="A158" s="26">
        <f t="shared" si="11"/>
        <v>153</v>
      </c>
      <c r="B158" s="15" t="s">
        <v>170</v>
      </c>
      <c r="C158" s="15" t="s">
        <v>266</v>
      </c>
      <c r="D158" s="16" t="s">
        <v>267</v>
      </c>
      <c r="E158" s="36" t="s">
        <v>171</v>
      </c>
      <c r="F158" s="21">
        <v>624</v>
      </c>
      <c r="G158" s="21">
        <v>624</v>
      </c>
      <c r="H158" s="21">
        <v>624</v>
      </c>
    </row>
    <row r="159" spans="1:8" s="7" customFormat="1" ht="93.6" x14ac:dyDescent="0.3">
      <c r="A159" s="26">
        <f t="shared" si="11"/>
        <v>154</v>
      </c>
      <c r="B159" s="15" t="s">
        <v>93</v>
      </c>
      <c r="C159" s="15" t="s">
        <v>266</v>
      </c>
      <c r="D159" s="16" t="s">
        <v>267</v>
      </c>
      <c r="E159" s="36" t="s">
        <v>96</v>
      </c>
      <c r="F159" s="21">
        <v>70</v>
      </c>
      <c r="G159" s="21">
        <v>41</v>
      </c>
      <c r="H159" s="21">
        <v>55</v>
      </c>
    </row>
    <row r="160" spans="1:8" s="7" customFormat="1" ht="93.6" x14ac:dyDescent="0.3">
      <c r="A160" s="26">
        <f t="shared" si="11"/>
        <v>155</v>
      </c>
      <c r="B160" s="33" t="s">
        <v>122</v>
      </c>
      <c r="C160" s="15" t="s">
        <v>266</v>
      </c>
      <c r="D160" s="16" t="s">
        <v>267</v>
      </c>
      <c r="E160" s="36" t="s">
        <v>125</v>
      </c>
      <c r="F160" s="21">
        <v>168</v>
      </c>
      <c r="G160" s="21">
        <v>168</v>
      </c>
      <c r="H160" s="21">
        <v>168</v>
      </c>
    </row>
    <row r="161" spans="1:8" s="7" customFormat="1" ht="93.6" x14ac:dyDescent="0.3">
      <c r="A161" s="26">
        <f t="shared" si="11"/>
        <v>156</v>
      </c>
      <c r="B161" s="15" t="s">
        <v>72</v>
      </c>
      <c r="C161" s="15" t="s">
        <v>266</v>
      </c>
      <c r="D161" s="16" t="s">
        <v>267</v>
      </c>
      <c r="E161" s="36" t="s">
        <v>75</v>
      </c>
      <c r="F161" s="21">
        <v>4603</v>
      </c>
      <c r="G161" s="21">
        <v>4603</v>
      </c>
      <c r="H161" s="21">
        <v>4603</v>
      </c>
    </row>
    <row r="162" spans="1:8" s="7" customFormat="1" ht="93.6" x14ac:dyDescent="0.3">
      <c r="A162" s="26">
        <f t="shared" si="11"/>
        <v>157</v>
      </c>
      <c r="B162" s="15" t="s">
        <v>118</v>
      </c>
      <c r="C162" s="15" t="s">
        <v>266</v>
      </c>
      <c r="D162" s="16" t="s">
        <v>267</v>
      </c>
      <c r="E162" s="36" t="s">
        <v>121</v>
      </c>
      <c r="F162" s="21">
        <v>170</v>
      </c>
      <c r="G162" s="21">
        <v>216</v>
      </c>
      <c r="H162" s="21">
        <v>215</v>
      </c>
    </row>
    <row r="163" spans="1:8" s="7" customFormat="1" ht="93.6" x14ac:dyDescent="0.3">
      <c r="A163" s="26">
        <f t="shared" si="11"/>
        <v>158</v>
      </c>
      <c r="B163" s="15" t="s">
        <v>187</v>
      </c>
      <c r="C163" s="15" t="s">
        <v>266</v>
      </c>
      <c r="D163" s="16" t="s">
        <v>267</v>
      </c>
      <c r="E163" s="36" t="s">
        <v>188</v>
      </c>
      <c r="F163" s="21">
        <v>4554</v>
      </c>
      <c r="G163" s="21">
        <v>4554</v>
      </c>
      <c r="H163" s="21">
        <v>4554</v>
      </c>
    </row>
    <row r="164" spans="1:8" s="7" customFormat="1" ht="93.6" x14ac:dyDescent="0.3">
      <c r="A164" s="26">
        <f t="shared" si="11"/>
        <v>159</v>
      </c>
      <c r="B164" s="33" t="s">
        <v>177</v>
      </c>
      <c r="C164" s="15" t="s">
        <v>266</v>
      </c>
      <c r="D164" s="16" t="s">
        <v>267</v>
      </c>
      <c r="E164" s="36" t="s">
        <v>180</v>
      </c>
      <c r="F164" s="21">
        <v>873</v>
      </c>
      <c r="G164" s="21">
        <v>1164</v>
      </c>
      <c r="H164" s="21">
        <v>1535</v>
      </c>
    </row>
    <row r="165" spans="1:8" s="7" customFormat="1" ht="93.6" x14ac:dyDescent="0.3">
      <c r="A165" s="26">
        <f t="shared" si="11"/>
        <v>160</v>
      </c>
      <c r="B165" s="15" t="s">
        <v>172</v>
      </c>
      <c r="C165" s="15" t="s">
        <v>266</v>
      </c>
      <c r="D165" s="16" t="s">
        <v>267</v>
      </c>
      <c r="E165" s="36" t="s">
        <v>173</v>
      </c>
      <c r="F165" s="21">
        <v>191</v>
      </c>
      <c r="G165" s="21">
        <v>188</v>
      </c>
      <c r="H165" s="21">
        <v>174</v>
      </c>
    </row>
    <row r="166" spans="1:8" s="7" customFormat="1" ht="93.6" x14ac:dyDescent="0.3">
      <c r="A166" s="26">
        <f t="shared" si="11"/>
        <v>161</v>
      </c>
      <c r="B166" s="15" t="s">
        <v>195</v>
      </c>
      <c r="C166" s="15" t="s">
        <v>266</v>
      </c>
      <c r="D166" s="16" t="s">
        <v>267</v>
      </c>
      <c r="E166" s="36" t="s">
        <v>196</v>
      </c>
      <c r="F166" s="21">
        <v>167</v>
      </c>
      <c r="G166" s="21">
        <v>167</v>
      </c>
      <c r="H166" s="21">
        <v>167</v>
      </c>
    </row>
    <row r="167" spans="1:8" s="7" customFormat="1" ht="93.6" x14ac:dyDescent="0.3">
      <c r="A167" s="26">
        <f t="shared" si="11"/>
        <v>162</v>
      </c>
      <c r="B167" s="15" t="s">
        <v>268</v>
      </c>
      <c r="C167" s="15" t="s">
        <v>266</v>
      </c>
      <c r="D167" s="16" t="s">
        <v>267</v>
      </c>
      <c r="E167" s="36" t="s">
        <v>269</v>
      </c>
      <c r="F167" s="21">
        <v>159</v>
      </c>
      <c r="G167" s="21">
        <v>109</v>
      </c>
      <c r="H167" s="21">
        <v>142</v>
      </c>
    </row>
    <row r="168" spans="1:8" s="7" customFormat="1" ht="93.6" x14ac:dyDescent="0.3">
      <c r="A168" s="26">
        <f t="shared" si="11"/>
        <v>163</v>
      </c>
      <c r="B168" s="15" t="s">
        <v>97</v>
      </c>
      <c r="C168" s="15" t="s">
        <v>266</v>
      </c>
      <c r="D168" s="16" t="s">
        <v>267</v>
      </c>
      <c r="E168" s="36" t="s">
        <v>100</v>
      </c>
      <c r="F168" s="21">
        <v>4464</v>
      </c>
      <c r="G168" s="21">
        <v>4464</v>
      </c>
      <c r="H168" s="21">
        <v>4464</v>
      </c>
    </row>
    <row r="169" spans="1:8" s="7" customFormat="1" ht="93.6" x14ac:dyDescent="0.3">
      <c r="A169" s="26">
        <f t="shared" si="11"/>
        <v>164</v>
      </c>
      <c r="B169" s="15" t="s">
        <v>202</v>
      </c>
      <c r="C169" s="15" t="s">
        <v>266</v>
      </c>
      <c r="D169" s="16" t="s">
        <v>267</v>
      </c>
      <c r="E169" s="36" t="s">
        <v>203</v>
      </c>
      <c r="F169" s="21">
        <v>63</v>
      </c>
      <c r="G169" s="21">
        <v>31</v>
      </c>
      <c r="H169" s="21">
        <v>31</v>
      </c>
    </row>
    <row r="170" spans="1:8" s="7" customFormat="1" ht="93.6" x14ac:dyDescent="0.3">
      <c r="A170" s="26">
        <f t="shared" si="11"/>
        <v>165</v>
      </c>
      <c r="B170" s="15" t="s">
        <v>206</v>
      </c>
      <c r="C170" s="15" t="s">
        <v>266</v>
      </c>
      <c r="D170" s="16" t="s">
        <v>267</v>
      </c>
      <c r="E170" s="36" t="s">
        <v>207</v>
      </c>
      <c r="F170" s="21">
        <v>462</v>
      </c>
      <c r="G170" s="21">
        <v>462</v>
      </c>
      <c r="H170" s="21">
        <v>462</v>
      </c>
    </row>
    <row r="171" spans="1:8" s="7" customFormat="1" ht="93.6" x14ac:dyDescent="0.3">
      <c r="A171" s="26">
        <f t="shared" si="11"/>
        <v>166</v>
      </c>
      <c r="B171" s="15" t="s">
        <v>210</v>
      </c>
      <c r="C171" s="15" t="s">
        <v>266</v>
      </c>
      <c r="D171" s="16" t="s">
        <v>267</v>
      </c>
      <c r="E171" s="36" t="s">
        <v>211</v>
      </c>
      <c r="F171" s="21">
        <v>199</v>
      </c>
      <c r="G171" s="21">
        <v>255</v>
      </c>
      <c r="H171" s="21">
        <v>152</v>
      </c>
    </row>
    <row r="172" spans="1:8" s="7" customFormat="1" ht="93.6" x14ac:dyDescent="0.3">
      <c r="A172" s="26">
        <f t="shared" si="11"/>
        <v>167</v>
      </c>
      <c r="B172" s="15">
        <v>868</v>
      </c>
      <c r="C172" s="15" t="s">
        <v>266</v>
      </c>
      <c r="D172" s="16" t="s">
        <v>267</v>
      </c>
      <c r="E172" s="36" t="s">
        <v>217</v>
      </c>
      <c r="F172" s="21">
        <v>40</v>
      </c>
      <c r="G172" s="21">
        <v>40</v>
      </c>
      <c r="H172" s="21">
        <v>40</v>
      </c>
    </row>
    <row r="173" spans="1:8" s="7" customFormat="1" ht="109.2" x14ac:dyDescent="0.3">
      <c r="A173" s="26">
        <f t="shared" si="11"/>
        <v>168</v>
      </c>
      <c r="B173" s="15" t="s">
        <v>97</v>
      </c>
      <c r="C173" s="15" t="s">
        <v>270</v>
      </c>
      <c r="D173" s="16" t="s">
        <v>271</v>
      </c>
      <c r="E173" s="36" t="s">
        <v>100</v>
      </c>
      <c r="F173" s="21">
        <v>6229</v>
      </c>
      <c r="G173" s="21">
        <v>6229</v>
      </c>
      <c r="H173" s="21">
        <v>6229</v>
      </c>
    </row>
    <row r="174" spans="1:8" s="7" customFormat="1" ht="78" x14ac:dyDescent="0.3">
      <c r="A174" s="26">
        <f t="shared" si="11"/>
        <v>169</v>
      </c>
      <c r="B174" s="15" t="s">
        <v>189</v>
      </c>
      <c r="C174" s="15" t="s">
        <v>272</v>
      </c>
      <c r="D174" s="16" t="s">
        <v>273</v>
      </c>
      <c r="E174" s="36" t="s">
        <v>190</v>
      </c>
      <c r="F174" s="21">
        <v>450735</v>
      </c>
      <c r="G174" s="21">
        <v>455412</v>
      </c>
      <c r="H174" s="21">
        <v>454121</v>
      </c>
    </row>
    <row r="175" spans="1:8" s="7" customFormat="1" ht="62.4" x14ac:dyDescent="0.3">
      <c r="A175" s="26">
        <f t="shared" si="11"/>
        <v>170</v>
      </c>
      <c r="B175" s="15" t="s">
        <v>93</v>
      </c>
      <c r="C175" s="15" t="s">
        <v>274</v>
      </c>
      <c r="D175" s="16" t="s">
        <v>275</v>
      </c>
      <c r="E175" s="36" t="s">
        <v>96</v>
      </c>
      <c r="F175" s="21">
        <v>2570</v>
      </c>
      <c r="G175" s="21">
        <v>2906</v>
      </c>
      <c r="H175" s="21">
        <v>2569</v>
      </c>
    </row>
    <row r="176" spans="1:8" s="7" customFormat="1" ht="62.4" x14ac:dyDescent="0.3">
      <c r="A176" s="26">
        <f t="shared" si="11"/>
        <v>171</v>
      </c>
      <c r="B176" s="15" t="s">
        <v>72</v>
      </c>
      <c r="C176" s="15" t="s">
        <v>274</v>
      </c>
      <c r="D176" s="16" t="s">
        <v>275</v>
      </c>
      <c r="E176" s="36" t="s">
        <v>75</v>
      </c>
      <c r="F176" s="21">
        <v>567</v>
      </c>
      <c r="G176" s="21">
        <v>735</v>
      </c>
      <c r="H176" s="21">
        <v>890</v>
      </c>
    </row>
    <row r="177" spans="1:8" s="7" customFormat="1" ht="62.4" x14ac:dyDescent="0.3">
      <c r="A177" s="26">
        <f t="shared" si="11"/>
        <v>172</v>
      </c>
      <c r="B177" s="15" t="s">
        <v>118</v>
      </c>
      <c r="C177" s="15" t="s">
        <v>274</v>
      </c>
      <c r="D177" s="16" t="s">
        <v>275</v>
      </c>
      <c r="E177" s="36" t="s">
        <v>121</v>
      </c>
      <c r="F177" s="21">
        <v>609</v>
      </c>
      <c r="G177" s="21">
        <v>383</v>
      </c>
      <c r="H177" s="21">
        <v>325</v>
      </c>
    </row>
    <row r="178" spans="1:8" s="7" customFormat="1" ht="62.4" x14ac:dyDescent="0.3">
      <c r="A178" s="26">
        <f t="shared" si="11"/>
        <v>173</v>
      </c>
      <c r="B178" s="15" t="s">
        <v>76</v>
      </c>
      <c r="C178" s="15" t="s">
        <v>274</v>
      </c>
      <c r="D178" s="16" t="s">
        <v>275</v>
      </c>
      <c r="E178" s="36" t="s">
        <v>77</v>
      </c>
      <c r="F178" s="21">
        <v>60</v>
      </c>
      <c r="G178" s="21">
        <v>60</v>
      </c>
      <c r="H178" s="21">
        <v>60</v>
      </c>
    </row>
    <row r="179" spans="1:8" s="7" customFormat="1" ht="62.4" x14ac:dyDescent="0.3">
      <c r="A179" s="26">
        <f t="shared" si="11"/>
        <v>174</v>
      </c>
      <c r="B179" s="15" t="s">
        <v>185</v>
      </c>
      <c r="C179" s="15" t="s">
        <v>274</v>
      </c>
      <c r="D179" s="16" t="s">
        <v>275</v>
      </c>
      <c r="E179" s="36" t="s">
        <v>186</v>
      </c>
      <c r="F179" s="21">
        <v>292</v>
      </c>
      <c r="G179" s="21">
        <v>292</v>
      </c>
      <c r="H179" s="21">
        <v>292</v>
      </c>
    </row>
    <row r="180" spans="1:8" s="7" customFormat="1" ht="62.4" x14ac:dyDescent="0.3">
      <c r="A180" s="26">
        <f t="shared" si="11"/>
        <v>175</v>
      </c>
      <c r="B180" s="15" t="s">
        <v>187</v>
      </c>
      <c r="C180" s="15" t="s">
        <v>274</v>
      </c>
      <c r="D180" s="16" t="s">
        <v>275</v>
      </c>
      <c r="E180" s="36" t="s">
        <v>188</v>
      </c>
      <c r="F180" s="21">
        <v>726</v>
      </c>
      <c r="G180" s="21">
        <v>726</v>
      </c>
      <c r="H180" s="21">
        <v>726</v>
      </c>
    </row>
    <row r="181" spans="1:8" s="7" customFormat="1" ht="62.4" x14ac:dyDescent="0.3">
      <c r="A181" s="26">
        <f t="shared" si="11"/>
        <v>176</v>
      </c>
      <c r="B181" s="15">
        <v>816</v>
      </c>
      <c r="C181" s="15" t="s">
        <v>274</v>
      </c>
      <c r="D181" s="16" t="s">
        <v>275</v>
      </c>
      <c r="E181" s="36" t="s">
        <v>319</v>
      </c>
      <c r="F181" s="21">
        <v>217</v>
      </c>
      <c r="G181" s="21">
        <v>217</v>
      </c>
      <c r="H181" s="21">
        <v>217</v>
      </c>
    </row>
    <row r="182" spans="1:8" s="7" customFormat="1" ht="62.4" x14ac:dyDescent="0.3">
      <c r="A182" s="26">
        <f t="shared" si="11"/>
        <v>177</v>
      </c>
      <c r="B182" s="15" t="s">
        <v>172</v>
      </c>
      <c r="C182" s="15" t="s">
        <v>274</v>
      </c>
      <c r="D182" s="16" t="s">
        <v>275</v>
      </c>
      <c r="E182" s="36" t="s">
        <v>173</v>
      </c>
      <c r="F182" s="21">
        <v>335483</v>
      </c>
      <c r="G182" s="21">
        <v>277774</v>
      </c>
      <c r="H182" s="21">
        <v>289086</v>
      </c>
    </row>
    <row r="183" spans="1:8" s="7" customFormat="1" ht="62.4" x14ac:dyDescent="0.3">
      <c r="A183" s="26">
        <f t="shared" si="11"/>
        <v>178</v>
      </c>
      <c r="B183" s="15" t="s">
        <v>191</v>
      </c>
      <c r="C183" s="15" t="s">
        <v>274</v>
      </c>
      <c r="D183" s="16" t="s">
        <v>275</v>
      </c>
      <c r="E183" s="36" t="s">
        <v>192</v>
      </c>
      <c r="F183" s="21">
        <v>43031</v>
      </c>
      <c r="G183" s="21">
        <v>43031</v>
      </c>
      <c r="H183" s="21">
        <v>43031</v>
      </c>
    </row>
    <row r="184" spans="1:8" s="7" customFormat="1" ht="62.4" x14ac:dyDescent="0.3">
      <c r="A184" s="26">
        <f t="shared" si="11"/>
        <v>179</v>
      </c>
      <c r="B184" s="15" t="s">
        <v>103</v>
      </c>
      <c r="C184" s="15" t="s">
        <v>274</v>
      </c>
      <c r="D184" s="16" t="s">
        <v>275</v>
      </c>
      <c r="E184" s="36" t="s">
        <v>106</v>
      </c>
      <c r="F184" s="21">
        <v>4218</v>
      </c>
      <c r="G184" s="21">
        <v>6781</v>
      </c>
      <c r="H184" s="21">
        <v>9428</v>
      </c>
    </row>
    <row r="185" spans="1:8" s="7" customFormat="1" ht="62.4" x14ac:dyDescent="0.3">
      <c r="A185" s="26">
        <f t="shared" si="11"/>
        <v>180</v>
      </c>
      <c r="B185" s="15" t="s">
        <v>174</v>
      </c>
      <c r="C185" s="15" t="s">
        <v>274</v>
      </c>
      <c r="D185" s="16" t="s">
        <v>275</v>
      </c>
      <c r="E185" s="36" t="s">
        <v>175</v>
      </c>
      <c r="F185" s="21">
        <v>4792</v>
      </c>
      <c r="G185" s="21">
        <v>5342</v>
      </c>
      <c r="H185" s="21">
        <v>4515</v>
      </c>
    </row>
    <row r="186" spans="1:8" s="7" customFormat="1" ht="62.4" x14ac:dyDescent="0.3">
      <c r="A186" s="26">
        <f t="shared" si="11"/>
        <v>181</v>
      </c>
      <c r="B186" s="15" t="s">
        <v>193</v>
      </c>
      <c r="C186" s="15" t="s">
        <v>274</v>
      </c>
      <c r="D186" s="16" t="s">
        <v>275</v>
      </c>
      <c r="E186" s="36" t="s">
        <v>194</v>
      </c>
      <c r="F186" s="21">
        <v>18258</v>
      </c>
      <c r="G186" s="21">
        <v>21845</v>
      </c>
      <c r="H186" s="21">
        <v>22888</v>
      </c>
    </row>
    <row r="187" spans="1:8" s="7" customFormat="1" ht="62.4" x14ac:dyDescent="0.3">
      <c r="A187" s="26">
        <f t="shared" si="11"/>
        <v>182</v>
      </c>
      <c r="B187" s="15">
        <v>834</v>
      </c>
      <c r="C187" s="15" t="s">
        <v>274</v>
      </c>
      <c r="D187" s="16" t="s">
        <v>275</v>
      </c>
      <c r="E187" s="36" t="s">
        <v>307</v>
      </c>
      <c r="F187" s="21">
        <v>2629</v>
      </c>
      <c r="G187" s="21">
        <v>3418</v>
      </c>
      <c r="H187" s="21">
        <v>2682</v>
      </c>
    </row>
    <row r="188" spans="1:8" s="7" customFormat="1" ht="62.4" x14ac:dyDescent="0.3">
      <c r="A188" s="26">
        <f t="shared" si="11"/>
        <v>183</v>
      </c>
      <c r="B188" s="15" t="s">
        <v>181</v>
      </c>
      <c r="C188" s="15" t="s">
        <v>274</v>
      </c>
      <c r="D188" s="16" t="s">
        <v>275</v>
      </c>
      <c r="E188" s="36" t="s">
        <v>182</v>
      </c>
      <c r="F188" s="21">
        <v>408</v>
      </c>
      <c r="G188" s="21">
        <v>543</v>
      </c>
      <c r="H188" s="21">
        <v>384</v>
      </c>
    </row>
    <row r="189" spans="1:8" s="7" customFormat="1" ht="62.4" x14ac:dyDescent="0.3">
      <c r="A189" s="26">
        <f t="shared" si="11"/>
        <v>184</v>
      </c>
      <c r="B189" s="15" t="s">
        <v>195</v>
      </c>
      <c r="C189" s="15" t="s">
        <v>274</v>
      </c>
      <c r="D189" s="16" t="s">
        <v>275</v>
      </c>
      <c r="E189" s="36" t="s">
        <v>196</v>
      </c>
      <c r="F189" s="21">
        <v>754</v>
      </c>
      <c r="G189" s="21">
        <v>754</v>
      </c>
      <c r="H189" s="21">
        <v>754</v>
      </c>
    </row>
    <row r="190" spans="1:8" s="7" customFormat="1" ht="62.4" x14ac:dyDescent="0.3">
      <c r="A190" s="26">
        <f t="shared" si="11"/>
        <v>185</v>
      </c>
      <c r="B190" s="15">
        <v>839</v>
      </c>
      <c r="C190" s="15" t="s">
        <v>274</v>
      </c>
      <c r="D190" s="16" t="s">
        <v>275</v>
      </c>
      <c r="E190" s="36" t="s">
        <v>102</v>
      </c>
      <c r="F190" s="21">
        <v>127</v>
      </c>
      <c r="G190" s="21">
        <v>127</v>
      </c>
      <c r="H190" s="21">
        <v>127</v>
      </c>
    </row>
    <row r="191" spans="1:8" s="7" customFormat="1" ht="62.4" x14ac:dyDescent="0.3">
      <c r="A191" s="26">
        <f t="shared" si="11"/>
        <v>186</v>
      </c>
      <c r="B191" s="33" t="s">
        <v>268</v>
      </c>
      <c r="C191" s="15" t="s">
        <v>274</v>
      </c>
      <c r="D191" s="16" t="s">
        <v>275</v>
      </c>
      <c r="E191" s="36" t="s">
        <v>269</v>
      </c>
      <c r="F191" s="21">
        <v>66</v>
      </c>
      <c r="G191" s="21">
        <v>66</v>
      </c>
      <c r="H191" s="21">
        <v>66</v>
      </c>
    </row>
    <row r="192" spans="1:8" s="7" customFormat="1" ht="62.4" x14ac:dyDescent="0.3">
      <c r="A192" s="26">
        <f t="shared" si="11"/>
        <v>187</v>
      </c>
      <c r="B192" s="15" t="s">
        <v>97</v>
      </c>
      <c r="C192" s="15" t="s">
        <v>274</v>
      </c>
      <c r="D192" s="16" t="s">
        <v>275</v>
      </c>
      <c r="E192" s="36" t="s">
        <v>100</v>
      </c>
      <c r="F192" s="21">
        <v>133</v>
      </c>
      <c r="G192" s="21">
        <v>133</v>
      </c>
      <c r="H192" s="21">
        <v>133</v>
      </c>
    </row>
    <row r="193" spans="1:8" s="7" customFormat="1" ht="62.4" x14ac:dyDescent="0.3">
      <c r="A193" s="26">
        <f t="shared" si="11"/>
        <v>188</v>
      </c>
      <c r="B193" s="15" t="s">
        <v>199</v>
      </c>
      <c r="C193" s="15" t="s">
        <v>274</v>
      </c>
      <c r="D193" s="16" t="s">
        <v>275</v>
      </c>
      <c r="E193" s="36" t="s">
        <v>200</v>
      </c>
      <c r="F193" s="21">
        <v>43174</v>
      </c>
      <c r="G193" s="21">
        <v>54624</v>
      </c>
      <c r="H193" s="21">
        <v>49011</v>
      </c>
    </row>
    <row r="194" spans="1:8" s="7" customFormat="1" ht="62.4" x14ac:dyDescent="0.3">
      <c r="A194" s="26">
        <f t="shared" si="11"/>
        <v>189</v>
      </c>
      <c r="B194" s="15" t="s">
        <v>201</v>
      </c>
      <c r="C194" s="15" t="s">
        <v>274</v>
      </c>
      <c r="D194" s="16" t="s">
        <v>275</v>
      </c>
      <c r="E194" s="36" t="s">
        <v>176</v>
      </c>
      <c r="F194" s="21">
        <v>14000</v>
      </c>
      <c r="G194" s="21">
        <v>14000</v>
      </c>
      <c r="H194" s="21">
        <v>14000</v>
      </c>
    </row>
    <row r="195" spans="1:8" s="7" customFormat="1" ht="62.4" x14ac:dyDescent="0.3">
      <c r="A195" s="26">
        <f t="shared" si="11"/>
        <v>190</v>
      </c>
      <c r="B195" s="15" t="s">
        <v>150</v>
      </c>
      <c r="C195" s="15" t="s">
        <v>274</v>
      </c>
      <c r="D195" s="16" t="s">
        <v>275</v>
      </c>
      <c r="E195" s="36" t="s">
        <v>151</v>
      </c>
      <c r="F195" s="21">
        <v>1844</v>
      </c>
      <c r="G195" s="21">
        <v>1844</v>
      </c>
      <c r="H195" s="21">
        <v>1844</v>
      </c>
    </row>
    <row r="196" spans="1:8" s="7" customFormat="1" ht="62.4" x14ac:dyDescent="0.3">
      <c r="A196" s="26">
        <f t="shared" si="11"/>
        <v>191</v>
      </c>
      <c r="B196" s="15" t="s">
        <v>204</v>
      </c>
      <c r="C196" s="15" t="s">
        <v>274</v>
      </c>
      <c r="D196" s="16" t="s">
        <v>275</v>
      </c>
      <c r="E196" s="36" t="s">
        <v>205</v>
      </c>
      <c r="F196" s="21">
        <v>1193</v>
      </c>
      <c r="G196" s="21">
        <v>1475</v>
      </c>
      <c r="H196" s="21">
        <v>1780</v>
      </c>
    </row>
    <row r="197" spans="1:8" s="7" customFormat="1" ht="62.4" x14ac:dyDescent="0.3">
      <c r="A197" s="26">
        <f t="shared" si="11"/>
        <v>192</v>
      </c>
      <c r="B197" s="15" t="s">
        <v>206</v>
      </c>
      <c r="C197" s="15" t="s">
        <v>274</v>
      </c>
      <c r="D197" s="16" t="s">
        <v>275</v>
      </c>
      <c r="E197" s="36" t="s">
        <v>207</v>
      </c>
      <c r="F197" s="21">
        <v>217</v>
      </c>
      <c r="G197" s="21">
        <v>217</v>
      </c>
      <c r="H197" s="21">
        <v>217</v>
      </c>
    </row>
    <row r="198" spans="1:8" s="7" customFormat="1" ht="62.4" x14ac:dyDescent="0.3">
      <c r="A198" s="26">
        <f t="shared" si="11"/>
        <v>193</v>
      </c>
      <c r="B198" s="15" t="s">
        <v>208</v>
      </c>
      <c r="C198" s="15" t="s">
        <v>274</v>
      </c>
      <c r="D198" s="16" t="s">
        <v>275</v>
      </c>
      <c r="E198" s="36" t="s">
        <v>209</v>
      </c>
      <c r="F198" s="21">
        <v>2691</v>
      </c>
      <c r="G198" s="21">
        <v>2691</v>
      </c>
      <c r="H198" s="21">
        <v>2691</v>
      </c>
    </row>
    <row r="199" spans="1:8" s="7" customFormat="1" ht="62.4" x14ac:dyDescent="0.3">
      <c r="A199" s="26">
        <f t="shared" si="11"/>
        <v>194</v>
      </c>
      <c r="B199" s="15" t="s">
        <v>212</v>
      </c>
      <c r="C199" s="15" t="s">
        <v>274</v>
      </c>
      <c r="D199" s="16" t="s">
        <v>275</v>
      </c>
      <c r="E199" s="36" t="s">
        <v>213</v>
      </c>
      <c r="F199" s="21">
        <v>412</v>
      </c>
      <c r="G199" s="21">
        <v>412</v>
      </c>
      <c r="H199" s="21">
        <v>412</v>
      </c>
    </row>
    <row r="200" spans="1:8" s="7" customFormat="1" ht="62.4" x14ac:dyDescent="0.3">
      <c r="A200" s="26">
        <f t="shared" ref="A200:A263" si="12">+A199+1</f>
        <v>195</v>
      </c>
      <c r="B200" s="15" t="s">
        <v>276</v>
      </c>
      <c r="C200" s="15" t="s">
        <v>274</v>
      </c>
      <c r="D200" s="16" t="s">
        <v>275</v>
      </c>
      <c r="E200" s="36" t="s">
        <v>277</v>
      </c>
      <c r="F200" s="21">
        <v>452</v>
      </c>
      <c r="G200" s="21">
        <v>537</v>
      </c>
      <c r="H200" s="21">
        <v>526</v>
      </c>
    </row>
    <row r="201" spans="1:8" s="7" customFormat="1" ht="62.4" x14ac:dyDescent="0.3">
      <c r="A201" s="26">
        <f t="shared" si="12"/>
        <v>196</v>
      </c>
      <c r="B201" s="15" t="s">
        <v>191</v>
      </c>
      <c r="C201" s="15" t="s">
        <v>278</v>
      </c>
      <c r="D201" s="16" t="s">
        <v>279</v>
      </c>
      <c r="E201" s="36" t="s">
        <v>192</v>
      </c>
      <c r="F201" s="21">
        <v>18</v>
      </c>
      <c r="G201" s="21">
        <v>18</v>
      </c>
      <c r="H201" s="21">
        <v>18</v>
      </c>
    </row>
    <row r="202" spans="1:8" s="7" customFormat="1" ht="46.8" x14ac:dyDescent="0.3">
      <c r="A202" s="26">
        <f t="shared" si="12"/>
        <v>197</v>
      </c>
      <c r="B202" s="15" t="s">
        <v>78</v>
      </c>
      <c r="C202" s="15" t="s">
        <v>280</v>
      </c>
      <c r="D202" s="16" t="s">
        <v>281</v>
      </c>
      <c r="E202" s="36" t="s">
        <v>79</v>
      </c>
      <c r="F202" s="21">
        <v>2200</v>
      </c>
      <c r="G202" s="21">
        <v>2200</v>
      </c>
      <c r="H202" s="21">
        <v>2100</v>
      </c>
    </row>
    <row r="203" spans="1:8" s="7" customFormat="1" ht="46.8" x14ac:dyDescent="0.3">
      <c r="A203" s="26">
        <f t="shared" si="12"/>
        <v>198</v>
      </c>
      <c r="B203" s="15" t="s">
        <v>97</v>
      </c>
      <c r="C203" s="15" t="s">
        <v>282</v>
      </c>
      <c r="D203" s="16" t="s">
        <v>283</v>
      </c>
      <c r="E203" s="36" t="s">
        <v>100</v>
      </c>
      <c r="F203" s="21">
        <v>21449</v>
      </c>
      <c r="G203" s="21">
        <v>20911</v>
      </c>
      <c r="H203" s="21">
        <v>21763</v>
      </c>
    </row>
    <row r="204" spans="1:8" s="7" customFormat="1" ht="46.8" x14ac:dyDescent="0.3">
      <c r="A204" s="26">
        <f t="shared" si="12"/>
        <v>199</v>
      </c>
      <c r="B204" s="15" t="s">
        <v>150</v>
      </c>
      <c r="C204" s="15" t="s">
        <v>286</v>
      </c>
      <c r="D204" s="16" t="s">
        <v>287</v>
      </c>
      <c r="E204" s="36" t="s">
        <v>151</v>
      </c>
      <c r="F204" s="21">
        <v>163</v>
      </c>
      <c r="G204" s="21">
        <v>163</v>
      </c>
      <c r="H204" s="21">
        <v>163</v>
      </c>
    </row>
    <row r="205" spans="1:8" s="7" customFormat="1" ht="78" x14ac:dyDescent="0.3">
      <c r="A205" s="26">
        <f t="shared" si="12"/>
        <v>200</v>
      </c>
      <c r="B205" s="15" t="s">
        <v>118</v>
      </c>
      <c r="C205" s="15" t="s">
        <v>288</v>
      </c>
      <c r="D205" s="16" t="s">
        <v>289</v>
      </c>
      <c r="E205" s="36" t="s">
        <v>121</v>
      </c>
      <c r="F205" s="21">
        <v>719</v>
      </c>
      <c r="G205" s="21">
        <v>719</v>
      </c>
      <c r="H205" s="21">
        <v>719</v>
      </c>
    </row>
    <row r="206" spans="1:8" s="7" customFormat="1" ht="46.8" x14ac:dyDescent="0.3">
      <c r="A206" s="26">
        <f t="shared" si="12"/>
        <v>201</v>
      </c>
      <c r="B206" s="15" t="s">
        <v>93</v>
      </c>
      <c r="C206" s="15" t="s">
        <v>290</v>
      </c>
      <c r="D206" s="16" t="s">
        <v>291</v>
      </c>
      <c r="E206" s="36" t="s">
        <v>96</v>
      </c>
      <c r="F206" s="21">
        <v>138</v>
      </c>
      <c r="G206" s="21">
        <v>161</v>
      </c>
      <c r="H206" s="21">
        <v>192</v>
      </c>
    </row>
    <row r="207" spans="1:8" s="7" customFormat="1" ht="78" x14ac:dyDescent="0.3">
      <c r="A207" s="26">
        <f t="shared" si="12"/>
        <v>202</v>
      </c>
      <c r="B207" s="15" t="s">
        <v>189</v>
      </c>
      <c r="C207" s="15" t="s">
        <v>292</v>
      </c>
      <c r="D207" s="16" t="s">
        <v>293</v>
      </c>
      <c r="E207" s="36" t="s">
        <v>190</v>
      </c>
      <c r="F207" s="21">
        <v>14361</v>
      </c>
      <c r="G207" s="21">
        <v>14930</v>
      </c>
      <c r="H207" s="21">
        <v>14710</v>
      </c>
    </row>
    <row r="208" spans="1:8" s="7" customFormat="1" ht="93.6" x14ac:dyDescent="0.3">
      <c r="A208" s="26">
        <f t="shared" si="12"/>
        <v>203</v>
      </c>
      <c r="B208" s="15" t="s">
        <v>139</v>
      </c>
      <c r="C208" s="15" t="s">
        <v>294</v>
      </c>
      <c r="D208" s="16" t="s">
        <v>295</v>
      </c>
      <c r="E208" s="36" t="s">
        <v>142</v>
      </c>
      <c r="F208" s="21">
        <v>100</v>
      </c>
      <c r="G208" s="21">
        <v>100</v>
      </c>
      <c r="H208" s="21">
        <v>100</v>
      </c>
    </row>
    <row r="209" spans="1:8" s="7" customFormat="1" ht="93.6" x14ac:dyDescent="0.3">
      <c r="A209" s="26">
        <f t="shared" si="12"/>
        <v>204</v>
      </c>
      <c r="B209" s="15" t="s">
        <v>296</v>
      </c>
      <c r="C209" s="15" t="s">
        <v>294</v>
      </c>
      <c r="D209" s="16" t="s">
        <v>295</v>
      </c>
      <c r="E209" s="36" t="s">
        <v>297</v>
      </c>
      <c r="F209" s="21">
        <v>900</v>
      </c>
      <c r="G209" s="21">
        <v>900</v>
      </c>
      <c r="H209" s="21">
        <v>900</v>
      </c>
    </row>
    <row r="210" spans="1:8" s="7" customFormat="1" ht="93.6" x14ac:dyDescent="0.3">
      <c r="A210" s="26">
        <f t="shared" si="12"/>
        <v>205</v>
      </c>
      <c r="B210" s="15" t="s">
        <v>116</v>
      </c>
      <c r="C210" s="15" t="s">
        <v>294</v>
      </c>
      <c r="D210" s="16" t="s">
        <v>295</v>
      </c>
      <c r="E210" s="36" t="s">
        <v>9</v>
      </c>
      <c r="F210" s="21">
        <v>4572</v>
      </c>
      <c r="G210" s="21">
        <v>4736</v>
      </c>
      <c r="H210" s="21">
        <v>4926</v>
      </c>
    </row>
    <row r="211" spans="1:8" s="7" customFormat="1" ht="93.6" x14ac:dyDescent="0.3">
      <c r="A211" s="26">
        <f t="shared" si="12"/>
        <v>206</v>
      </c>
      <c r="B211" s="15" t="s">
        <v>253</v>
      </c>
      <c r="C211" s="15" t="s">
        <v>294</v>
      </c>
      <c r="D211" s="16" t="s">
        <v>295</v>
      </c>
      <c r="E211" s="36" t="s">
        <v>62</v>
      </c>
      <c r="F211" s="21">
        <v>7200</v>
      </c>
      <c r="G211" s="21">
        <v>7200</v>
      </c>
      <c r="H211" s="21">
        <v>7200</v>
      </c>
    </row>
    <row r="212" spans="1:8" s="7" customFormat="1" ht="22.2" customHeight="1" x14ac:dyDescent="0.3">
      <c r="A212" s="26">
        <f t="shared" si="12"/>
        <v>207</v>
      </c>
      <c r="B212" s="15"/>
      <c r="C212" s="15"/>
      <c r="D212" s="13" t="s">
        <v>298</v>
      </c>
      <c r="E212" s="36"/>
      <c r="F212" s="20">
        <f>SUM(F213:F226)</f>
        <v>173962</v>
      </c>
      <c r="G212" s="20">
        <f>SUM(G213:G226)</f>
        <v>150580</v>
      </c>
      <c r="H212" s="20">
        <f>SUM(H213:H226)</f>
        <v>131618</v>
      </c>
    </row>
    <row r="213" spans="1:8" s="7" customFormat="1" ht="31.2" x14ac:dyDescent="0.3">
      <c r="A213" s="26">
        <f t="shared" si="12"/>
        <v>208</v>
      </c>
      <c r="B213" s="15" t="s">
        <v>122</v>
      </c>
      <c r="C213" s="15" t="s">
        <v>299</v>
      </c>
      <c r="D213" s="16" t="s">
        <v>300</v>
      </c>
      <c r="E213" s="36" t="s">
        <v>125</v>
      </c>
      <c r="F213" s="21">
        <v>3802</v>
      </c>
      <c r="G213" s="21">
        <v>3350</v>
      </c>
      <c r="H213" s="21">
        <v>3722</v>
      </c>
    </row>
    <row r="214" spans="1:8" s="7" customFormat="1" ht="31.2" x14ac:dyDescent="0.3">
      <c r="A214" s="26">
        <f t="shared" si="12"/>
        <v>209</v>
      </c>
      <c r="B214" s="15" t="s">
        <v>118</v>
      </c>
      <c r="C214" s="15" t="s">
        <v>301</v>
      </c>
      <c r="D214" s="16" t="s">
        <v>302</v>
      </c>
      <c r="E214" s="36" t="s">
        <v>121</v>
      </c>
      <c r="F214" s="21">
        <v>153231</v>
      </c>
      <c r="G214" s="21">
        <v>130246</v>
      </c>
      <c r="H214" s="21">
        <v>110709</v>
      </c>
    </row>
    <row r="215" spans="1:8" s="7" customFormat="1" ht="31.2" x14ac:dyDescent="0.3">
      <c r="A215" s="26">
        <f t="shared" si="12"/>
        <v>210</v>
      </c>
      <c r="B215" s="15" t="s">
        <v>185</v>
      </c>
      <c r="C215" s="15" t="s">
        <v>299</v>
      </c>
      <c r="D215" s="16" t="s">
        <v>300</v>
      </c>
      <c r="E215" s="36" t="s">
        <v>186</v>
      </c>
      <c r="F215" s="21">
        <v>314</v>
      </c>
      <c r="G215" s="21">
        <v>314</v>
      </c>
      <c r="H215" s="21">
        <v>314</v>
      </c>
    </row>
    <row r="216" spans="1:8" s="7" customFormat="1" ht="46.8" x14ac:dyDescent="0.3">
      <c r="A216" s="26">
        <f t="shared" si="12"/>
        <v>211</v>
      </c>
      <c r="B216" s="15" t="s">
        <v>284</v>
      </c>
      <c r="C216" s="15" t="s">
        <v>299</v>
      </c>
      <c r="D216" s="16" t="s">
        <v>300</v>
      </c>
      <c r="E216" s="36" t="s">
        <v>285</v>
      </c>
      <c r="F216" s="21">
        <v>779</v>
      </c>
      <c r="G216" s="21">
        <v>779</v>
      </c>
      <c r="H216" s="21">
        <v>779</v>
      </c>
    </row>
    <row r="217" spans="1:8" s="7" customFormat="1" ht="31.2" x14ac:dyDescent="0.3">
      <c r="A217" s="26">
        <f t="shared" si="12"/>
        <v>212</v>
      </c>
      <c r="B217" s="15" t="s">
        <v>172</v>
      </c>
      <c r="C217" s="15" t="s">
        <v>299</v>
      </c>
      <c r="D217" s="16" t="s">
        <v>300</v>
      </c>
      <c r="E217" s="36" t="s">
        <v>173</v>
      </c>
      <c r="F217" s="21">
        <v>55</v>
      </c>
      <c r="G217" s="21">
        <v>51</v>
      </c>
      <c r="H217" s="21">
        <v>49</v>
      </c>
    </row>
    <row r="218" spans="1:8" s="7" customFormat="1" ht="31.2" x14ac:dyDescent="0.3">
      <c r="A218" s="26">
        <f t="shared" si="12"/>
        <v>213</v>
      </c>
      <c r="B218" s="15" t="s">
        <v>174</v>
      </c>
      <c r="C218" s="15" t="s">
        <v>299</v>
      </c>
      <c r="D218" s="16" t="s">
        <v>300</v>
      </c>
      <c r="E218" s="36" t="s">
        <v>175</v>
      </c>
      <c r="F218" s="21">
        <v>12</v>
      </c>
      <c r="G218" s="21">
        <v>12</v>
      </c>
      <c r="H218" s="21">
        <v>13</v>
      </c>
    </row>
    <row r="219" spans="1:8" s="7" customFormat="1" ht="31.2" x14ac:dyDescent="0.3">
      <c r="A219" s="26">
        <f t="shared" si="12"/>
        <v>214</v>
      </c>
      <c r="B219" s="15" t="s">
        <v>268</v>
      </c>
      <c r="C219" s="15" t="s">
        <v>299</v>
      </c>
      <c r="D219" s="16" t="s">
        <v>300</v>
      </c>
      <c r="E219" s="36" t="s">
        <v>269</v>
      </c>
      <c r="F219" s="21">
        <v>172</v>
      </c>
      <c r="G219" s="21">
        <v>145</v>
      </c>
      <c r="H219" s="21">
        <v>149</v>
      </c>
    </row>
    <row r="220" spans="1:8" s="7" customFormat="1" ht="46.8" x14ac:dyDescent="0.3">
      <c r="A220" s="26">
        <f t="shared" si="12"/>
        <v>215</v>
      </c>
      <c r="B220" s="15" t="s">
        <v>97</v>
      </c>
      <c r="C220" s="15" t="s">
        <v>299</v>
      </c>
      <c r="D220" s="16" t="s">
        <v>300</v>
      </c>
      <c r="E220" s="36" t="s">
        <v>100</v>
      </c>
      <c r="F220" s="21">
        <v>13155</v>
      </c>
      <c r="G220" s="21">
        <v>13155</v>
      </c>
      <c r="H220" s="21">
        <v>13155</v>
      </c>
    </row>
    <row r="221" spans="1:8" s="7" customFormat="1" ht="62.4" x14ac:dyDescent="0.3">
      <c r="A221" s="26">
        <f t="shared" si="12"/>
        <v>216</v>
      </c>
      <c r="B221" s="15" t="s">
        <v>201</v>
      </c>
      <c r="C221" s="15" t="s">
        <v>299</v>
      </c>
      <c r="D221" s="16" t="s">
        <v>300</v>
      </c>
      <c r="E221" s="36" t="s">
        <v>176</v>
      </c>
      <c r="F221" s="21">
        <v>50</v>
      </c>
      <c r="G221" s="21">
        <v>50</v>
      </c>
      <c r="H221" s="21">
        <v>50</v>
      </c>
    </row>
    <row r="222" spans="1:8" s="7" customFormat="1" ht="31.2" x14ac:dyDescent="0.3">
      <c r="A222" s="26">
        <f t="shared" si="12"/>
        <v>217</v>
      </c>
      <c r="B222" s="15" t="s">
        <v>233</v>
      </c>
      <c r="C222" s="15" t="s">
        <v>299</v>
      </c>
      <c r="D222" s="16" t="s">
        <v>300</v>
      </c>
      <c r="E222" s="36" t="s">
        <v>236</v>
      </c>
      <c r="F222" s="21">
        <v>310</v>
      </c>
      <c r="G222" s="21">
        <v>364</v>
      </c>
      <c r="H222" s="21">
        <v>302</v>
      </c>
    </row>
    <row r="223" spans="1:8" s="7" customFormat="1" ht="31.2" x14ac:dyDescent="0.3">
      <c r="A223" s="26">
        <f t="shared" si="12"/>
        <v>218</v>
      </c>
      <c r="B223" s="15" t="s">
        <v>150</v>
      </c>
      <c r="C223" s="15" t="s">
        <v>299</v>
      </c>
      <c r="D223" s="16" t="s">
        <v>300</v>
      </c>
      <c r="E223" s="36" t="s">
        <v>151</v>
      </c>
      <c r="F223" s="21">
        <v>695</v>
      </c>
      <c r="G223" s="21">
        <v>695</v>
      </c>
      <c r="H223" s="21">
        <v>695</v>
      </c>
    </row>
    <row r="224" spans="1:8" s="7" customFormat="1" ht="31.2" x14ac:dyDescent="0.3">
      <c r="A224" s="26">
        <f t="shared" si="12"/>
        <v>219</v>
      </c>
      <c r="B224" s="15" t="s">
        <v>204</v>
      </c>
      <c r="C224" s="15" t="s">
        <v>299</v>
      </c>
      <c r="D224" s="16" t="s">
        <v>300</v>
      </c>
      <c r="E224" s="36" t="s">
        <v>205</v>
      </c>
      <c r="F224" s="21">
        <v>1385</v>
      </c>
      <c r="G224" s="21">
        <v>1417</v>
      </c>
      <c r="H224" s="21">
        <v>1679</v>
      </c>
    </row>
    <row r="225" spans="1:8" s="7" customFormat="1" ht="46.8" x14ac:dyDescent="0.3">
      <c r="A225" s="26">
        <f t="shared" si="12"/>
        <v>220</v>
      </c>
      <c r="B225" s="15" t="s">
        <v>206</v>
      </c>
      <c r="C225" s="15" t="s">
        <v>299</v>
      </c>
      <c r="D225" s="16" t="s">
        <v>300</v>
      </c>
      <c r="E225" s="36" t="s">
        <v>207</v>
      </c>
      <c r="F225" s="21">
        <v>1</v>
      </c>
      <c r="G225" s="21">
        <v>1</v>
      </c>
      <c r="H225" s="21">
        <v>1</v>
      </c>
    </row>
    <row r="226" spans="1:8" s="7" customFormat="1" ht="31.2" x14ac:dyDescent="0.3">
      <c r="A226" s="26">
        <f t="shared" si="12"/>
        <v>221</v>
      </c>
      <c r="B226" s="15">
        <v>868</v>
      </c>
      <c r="C226" s="15" t="s">
        <v>299</v>
      </c>
      <c r="D226" s="16" t="s">
        <v>300</v>
      </c>
      <c r="E226" s="36" t="s">
        <v>217</v>
      </c>
      <c r="F226" s="21">
        <v>1</v>
      </c>
      <c r="G226" s="21">
        <v>1</v>
      </c>
      <c r="H226" s="21">
        <v>1</v>
      </c>
    </row>
    <row r="227" spans="1:8" ht="23.4" customHeight="1" x14ac:dyDescent="0.3">
      <c r="A227" s="26">
        <f t="shared" si="12"/>
        <v>222</v>
      </c>
      <c r="B227" s="15"/>
      <c r="C227" s="15"/>
      <c r="D227" s="13" t="s">
        <v>303</v>
      </c>
      <c r="E227" s="36"/>
      <c r="F227" s="30">
        <f>F6+F10+F21+F23+F29+F34+F56+F57+F66+F76+F124+F132+F129+F212</f>
        <v>505705685</v>
      </c>
      <c r="G227" s="30">
        <f>G6+G10+G21+G23+G29+G34+G56+G57+G66+G76+G124+G132+G129+G212</f>
        <v>556760138</v>
      </c>
      <c r="H227" s="30">
        <f>H6+H10+H21+H23+H29+H34+H56+H57+H66+H76+H124+H132+H129+H212</f>
        <v>614979002</v>
      </c>
    </row>
    <row r="228" spans="1:8" ht="31.2" x14ac:dyDescent="0.3">
      <c r="A228" s="26">
        <f t="shared" si="12"/>
        <v>223</v>
      </c>
      <c r="B228" s="12"/>
      <c r="C228" s="12"/>
      <c r="D228" s="13" t="s">
        <v>321</v>
      </c>
      <c r="E228" s="37"/>
      <c r="F228" s="14">
        <f>F229</f>
        <v>236973</v>
      </c>
      <c r="G228" s="20">
        <f t="shared" ref="G228:H228" si="13">G229</f>
        <v>182275</v>
      </c>
      <c r="H228" s="20">
        <f t="shared" si="13"/>
        <v>190546</v>
      </c>
    </row>
    <row r="229" spans="1:8" ht="62.4" x14ac:dyDescent="0.3">
      <c r="A229" s="26">
        <f t="shared" si="12"/>
        <v>224</v>
      </c>
      <c r="B229" s="15" t="s">
        <v>122</v>
      </c>
      <c r="C229" s="15" t="s">
        <v>367</v>
      </c>
      <c r="D229" s="16" t="s">
        <v>322</v>
      </c>
      <c r="E229" s="36" t="s">
        <v>125</v>
      </c>
      <c r="F229" s="17">
        <v>236973</v>
      </c>
      <c r="G229" s="21">
        <v>182275</v>
      </c>
      <c r="H229" s="21">
        <v>190546</v>
      </c>
    </row>
    <row r="230" spans="1:8" ht="31.2" x14ac:dyDescent="0.3">
      <c r="A230" s="26">
        <f t="shared" si="12"/>
        <v>225</v>
      </c>
      <c r="B230" s="11"/>
      <c r="C230" s="11"/>
      <c r="D230" s="13" t="s">
        <v>323</v>
      </c>
      <c r="E230" s="38"/>
      <c r="F230" s="14">
        <f>SUM(F231:F258)</f>
        <v>5884554</v>
      </c>
      <c r="G230" s="20">
        <f>SUM(G231:G258)</f>
        <v>3174351</v>
      </c>
      <c r="H230" s="20">
        <f>SUM(H231:H258)</f>
        <v>1702433</v>
      </c>
    </row>
    <row r="231" spans="1:8" ht="62.4" x14ac:dyDescent="0.3">
      <c r="A231" s="26">
        <f t="shared" si="12"/>
        <v>226</v>
      </c>
      <c r="B231" s="18" t="s">
        <v>72</v>
      </c>
      <c r="C231" s="15" t="s">
        <v>368</v>
      </c>
      <c r="D231" s="16" t="s">
        <v>369</v>
      </c>
      <c r="E231" s="36" t="s">
        <v>75</v>
      </c>
      <c r="F231" s="17">
        <v>47210</v>
      </c>
      <c r="G231" s="21">
        <v>2133</v>
      </c>
      <c r="H231" s="21">
        <v>128009</v>
      </c>
    </row>
    <row r="232" spans="1:8" ht="62.4" x14ac:dyDescent="0.3">
      <c r="A232" s="26">
        <f t="shared" si="12"/>
        <v>227</v>
      </c>
      <c r="B232" s="22">
        <v>860</v>
      </c>
      <c r="C232" s="22" t="s">
        <v>387</v>
      </c>
      <c r="D232" s="23" t="s">
        <v>388</v>
      </c>
      <c r="E232" s="39" t="s">
        <v>205</v>
      </c>
      <c r="F232" s="21">
        <v>422929</v>
      </c>
      <c r="G232" s="21">
        <v>0</v>
      </c>
      <c r="H232" s="21">
        <v>0</v>
      </c>
    </row>
    <row r="233" spans="1:8" ht="62.4" x14ac:dyDescent="0.3">
      <c r="A233" s="26">
        <f t="shared" si="12"/>
        <v>228</v>
      </c>
      <c r="B233" s="22" t="s">
        <v>76</v>
      </c>
      <c r="C233" s="22" t="s">
        <v>389</v>
      </c>
      <c r="D233" s="23" t="s">
        <v>324</v>
      </c>
      <c r="E233" s="24" t="s">
        <v>77</v>
      </c>
      <c r="F233" s="21">
        <v>17006</v>
      </c>
      <c r="G233" s="21">
        <v>0</v>
      </c>
      <c r="H233" s="21">
        <v>0</v>
      </c>
    </row>
    <row r="234" spans="1:8" ht="62.4" x14ac:dyDescent="0.3">
      <c r="A234" s="26">
        <f t="shared" si="12"/>
        <v>229</v>
      </c>
      <c r="B234" s="15">
        <v>826</v>
      </c>
      <c r="C234" s="15" t="s">
        <v>370</v>
      </c>
      <c r="D234" s="16" t="s">
        <v>325</v>
      </c>
      <c r="E234" s="36" t="s">
        <v>192</v>
      </c>
      <c r="F234" s="17">
        <v>42196</v>
      </c>
      <c r="G234" s="21">
        <v>0</v>
      </c>
      <c r="H234" s="21">
        <v>0</v>
      </c>
    </row>
    <row r="235" spans="1:8" ht="46.8" x14ac:dyDescent="0.3">
      <c r="A235" s="26">
        <f t="shared" si="12"/>
        <v>230</v>
      </c>
      <c r="B235" s="22" t="s">
        <v>174</v>
      </c>
      <c r="C235" s="22" t="s">
        <v>390</v>
      </c>
      <c r="D235" s="23" t="s">
        <v>326</v>
      </c>
      <c r="E235" s="39" t="s">
        <v>175</v>
      </c>
      <c r="F235" s="21">
        <v>963</v>
      </c>
      <c r="G235" s="21">
        <v>0</v>
      </c>
      <c r="H235" s="21">
        <v>0</v>
      </c>
    </row>
    <row r="236" spans="1:8" ht="62.4" x14ac:dyDescent="0.3">
      <c r="A236" s="26">
        <f t="shared" si="12"/>
        <v>231</v>
      </c>
      <c r="B236" s="22">
        <v>830</v>
      </c>
      <c r="C236" s="22" t="s">
        <v>391</v>
      </c>
      <c r="D236" s="23" t="s">
        <v>327</v>
      </c>
      <c r="E236" s="39" t="s">
        <v>106</v>
      </c>
      <c r="F236" s="21">
        <v>48942</v>
      </c>
      <c r="G236" s="21">
        <v>0</v>
      </c>
      <c r="H236" s="21">
        <v>0</v>
      </c>
    </row>
    <row r="237" spans="1:8" ht="78" x14ac:dyDescent="0.3">
      <c r="A237" s="26">
        <f t="shared" si="12"/>
        <v>232</v>
      </c>
      <c r="B237" s="22" t="s">
        <v>76</v>
      </c>
      <c r="C237" s="22" t="s">
        <v>392</v>
      </c>
      <c r="D237" s="23" t="s">
        <v>328</v>
      </c>
      <c r="E237" s="24" t="s">
        <v>77</v>
      </c>
      <c r="F237" s="21">
        <v>24456</v>
      </c>
      <c r="G237" s="21">
        <v>25435</v>
      </c>
      <c r="H237" s="21">
        <v>25435</v>
      </c>
    </row>
    <row r="238" spans="1:8" ht="62.4" x14ac:dyDescent="0.3">
      <c r="A238" s="26">
        <f t="shared" si="12"/>
        <v>233</v>
      </c>
      <c r="B238" s="22" t="s">
        <v>76</v>
      </c>
      <c r="C238" s="22" t="s">
        <v>393</v>
      </c>
      <c r="D238" s="23" t="s">
        <v>329</v>
      </c>
      <c r="E238" s="24" t="s">
        <v>77</v>
      </c>
      <c r="F238" s="21">
        <v>6639</v>
      </c>
      <c r="G238" s="21">
        <v>0</v>
      </c>
      <c r="H238" s="21">
        <v>0</v>
      </c>
    </row>
    <row r="239" spans="1:8" ht="124.8" x14ac:dyDescent="0.3">
      <c r="A239" s="26">
        <f t="shared" si="12"/>
        <v>234</v>
      </c>
      <c r="B239" s="22" t="s">
        <v>174</v>
      </c>
      <c r="C239" s="22" t="s">
        <v>394</v>
      </c>
      <c r="D239" s="23" t="s">
        <v>395</v>
      </c>
      <c r="E239" s="39" t="s">
        <v>175</v>
      </c>
      <c r="F239" s="21">
        <v>6063</v>
      </c>
      <c r="G239" s="21">
        <v>0</v>
      </c>
      <c r="H239" s="21">
        <v>0</v>
      </c>
    </row>
    <row r="240" spans="1:8" ht="62.4" x14ac:dyDescent="0.3">
      <c r="A240" s="26">
        <f t="shared" si="12"/>
        <v>235</v>
      </c>
      <c r="B240" s="22" t="s">
        <v>172</v>
      </c>
      <c r="C240" s="22" t="s">
        <v>396</v>
      </c>
      <c r="D240" s="23" t="s">
        <v>330</v>
      </c>
      <c r="E240" s="39" t="s">
        <v>173</v>
      </c>
      <c r="F240" s="21">
        <v>194776</v>
      </c>
      <c r="G240" s="21">
        <v>194776</v>
      </c>
      <c r="H240" s="21">
        <v>194776</v>
      </c>
    </row>
    <row r="241" spans="1:8" ht="93.6" x14ac:dyDescent="0.3">
      <c r="A241" s="26">
        <f t="shared" si="12"/>
        <v>236</v>
      </c>
      <c r="B241" s="22" t="s">
        <v>172</v>
      </c>
      <c r="C241" s="22" t="s">
        <v>397</v>
      </c>
      <c r="D241" s="23" t="s">
        <v>398</v>
      </c>
      <c r="E241" s="39" t="s">
        <v>173</v>
      </c>
      <c r="F241" s="21">
        <v>196328</v>
      </c>
      <c r="G241" s="21">
        <v>196328</v>
      </c>
      <c r="H241" s="21">
        <v>196328</v>
      </c>
    </row>
    <row r="242" spans="1:8" ht="62.4" x14ac:dyDescent="0.3">
      <c r="A242" s="26">
        <f t="shared" si="12"/>
        <v>237</v>
      </c>
      <c r="B242" s="22" t="s">
        <v>174</v>
      </c>
      <c r="C242" s="22" t="s">
        <v>399</v>
      </c>
      <c r="D242" s="23" t="s">
        <v>400</v>
      </c>
      <c r="E242" s="39" t="s">
        <v>175</v>
      </c>
      <c r="F242" s="21">
        <v>33417</v>
      </c>
      <c r="G242" s="21">
        <v>33172</v>
      </c>
      <c r="H242" s="21">
        <v>33611</v>
      </c>
    </row>
    <row r="243" spans="1:8" ht="78" x14ac:dyDescent="0.3">
      <c r="A243" s="26">
        <f t="shared" si="12"/>
        <v>238</v>
      </c>
      <c r="B243" s="22" t="s">
        <v>185</v>
      </c>
      <c r="C243" s="22" t="s">
        <v>401</v>
      </c>
      <c r="D243" s="23" t="s">
        <v>402</v>
      </c>
      <c r="E243" s="39" t="s">
        <v>186</v>
      </c>
      <c r="F243" s="21">
        <v>42915</v>
      </c>
      <c r="G243" s="21">
        <v>0</v>
      </c>
      <c r="H243" s="21">
        <v>0</v>
      </c>
    </row>
    <row r="244" spans="1:8" ht="62.4" x14ac:dyDescent="0.3">
      <c r="A244" s="26">
        <f t="shared" si="12"/>
        <v>239</v>
      </c>
      <c r="B244" s="22" t="s">
        <v>103</v>
      </c>
      <c r="C244" s="22" t="s">
        <v>403</v>
      </c>
      <c r="D244" s="23" t="s">
        <v>406</v>
      </c>
      <c r="E244" s="39" t="s">
        <v>106</v>
      </c>
      <c r="F244" s="21">
        <v>8899</v>
      </c>
      <c r="G244" s="21">
        <v>0</v>
      </c>
      <c r="H244" s="21">
        <v>0</v>
      </c>
    </row>
    <row r="245" spans="1:8" ht="46.8" x14ac:dyDescent="0.3">
      <c r="A245" s="26">
        <f t="shared" si="12"/>
        <v>240</v>
      </c>
      <c r="B245" s="22" t="s">
        <v>204</v>
      </c>
      <c r="C245" s="22" t="s">
        <v>404</v>
      </c>
      <c r="D245" s="23" t="s">
        <v>405</v>
      </c>
      <c r="E245" s="39" t="s">
        <v>205</v>
      </c>
      <c r="F245" s="21">
        <v>42759</v>
      </c>
      <c r="G245" s="21">
        <v>0</v>
      </c>
      <c r="H245" s="21">
        <v>0</v>
      </c>
    </row>
    <row r="246" spans="1:8" ht="62.4" x14ac:dyDescent="0.3">
      <c r="A246" s="26">
        <f t="shared" si="12"/>
        <v>241</v>
      </c>
      <c r="B246" s="15" t="s">
        <v>72</v>
      </c>
      <c r="C246" s="15" t="s">
        <v>371</v>
      </c>
      <c r="D246" s="16" t="s">
        <v>331</v>
      </c>
      <c r="E246" s="36" t="s">
        <v>75</v>
      </c>
      <c r="F246" s="17">
        <v>800000</v>
      </c>
      <c r="G246" s="21">
        <v>0</v>
      </c>
      <c r="H246" s="21">
        <v>0</v>
      </c>
    </row>
    <row r="247" spans="1:8" ht="46.8" x14ac:dyDescent="0.3">
      <c r="A247" s="26">
        <f t="shared" si="12"/>
        <v>242</v>
      </c>
      <c r="B247" s="15" t="s">
        <v>185</v>
      </c>
      <c r="C247" s="15" t="s">
        <v>407</v>
      </c>
      <c r="D247" s="16" t="s">
        <v>408</v>
      </c>
      <c r="E247" s="36" t="s">
        <v>186</v>
      </c>
      <c r="F247" s="17">
        <v>4500</v>
      </c>
      <c r="G247" s="21">
        <v>0</v>
      </c>
      <c r="H247" s="21">
        <v>0</v>
      </c>
    </row>
    <row r="248" spans="1:8" ht="31.2" x14ac:dyDescent="0.3">
      <c r="A248" s="26">
        <f t="shared" si="12"/>
        <v>243</v>
      </c>
      <c r="B248" s="15" t="s">
        <v>185</v>
      </c>
      <c r="C248" s="15" t="s">
        <v>409</v>
      </c>
      <c r="D248" s="16" t="s">
        <v>332</v>
      </c>
      <c r="E248" s="36" t="s">
        <v>186</v>
      </c>
      <c r="F248" s="17">
        <v>5635</v>
      </c>
      <c r="G248" s="21">
        <v>0</v>
      </c>
      <c r="H248" s="21">
        <v>0</v>
      </c>
    </row>
    <row r="249" spans="1:8" ht="62.4" x14ac:dyDescent="0.3">
      <c r="A249" s="26">
        <f t="shared" si="12"/>
        <v>244</v>
      </c>
      <c r="B249" s="15" t="s">
        <v>204</v>
      </c>
      <c r="C249" s="15" t="s">
        <v>410</v>
      </c>
      <c r="D249" s="16" t="s">
        <v>333</v>
      </c>
      <c r="E249" s="36" t="s">
        <v>205</v>
      </c>
      <c r="F249" s="17">
        <v>229228</v>
      </c>
      <c r="G249" s="21">
        <v>211753</v>
      </c>
      <c r="H249" s="21">
        <v>0</v>
      </c>
    </row>
    <row r="250" spans="1:8" ht="124.8" x14ac:dyDescent="0.3">
      <c r="A250" s="26">
        <f t="shared" si="12"/>
        <v>245</v>
      </c>
      <c r="B250" s="15" t="s">
        <v>202</v>
      </c>
      <c r="C250" s="15" t="s">
        <v>372</v>
      </c>
      <c r="D250" s="16" t="s">
        <v>334</v>
      </c>
      <c r="E250" s="36" t="s">
        <v>203</v>
      </c>
      <c r="F250" s="17">
        <v>180111</v>
      </c>
      <c r="G250" s="21">
        <v>0</v>
      </c>
      <c r="H250" s="21">
        <v>0</v>
      </c>
    </row>
    <row r="251" spans="1:8" ht="93.6" x14ac:dyDescent="0.3">
      <c r="A251" s="26">
        <f t="shared" si="12"/>
        <v>246</v>
      </c>
      <c r="B251" s="15" t="s">
        <v>202</v>
      </c>
      <c r="C251" s="15" t="s">
        <v>374</v>
      </c>
      <c r="D251" s="16" t="s">
        <v>375</v>
      </c>
      <c r="E251" s="36" t="s">
        <v>203</v>
      </c>
      <c r="F251" s="17">
        <v>43075</v>
      </c>
      <c r="G251" s="21">
        <v>85554</v>
      </c>
      <c r="H251" s="21">
        <v>102609</v>
      </c>
    </row>
    <row r="252" spans="1:8" ht="62.4" x14ac:dyDescent="0.3">
      <c r="A252" s="26">
        <f t="shared" si="12"/>
        <v>247</v>
      </c>
      <c r="B252" s="15" t="s">
        <v>93</v>
      </c>
      <c r="C252" s="15" t="s">
        <v>411</v>
      </c>
      <c r="D252" s="16" t="s">
        <v>412</v>
      </c>
      <c r="E252" s="24" t="s">
        <v>96</v>
      </c>
      <c r="F252" s="17">
        <v>160979</v>
      </c>
      <c r="G252" s="17">
        <v>160979</v>
      </c>
      <c r="H252" s="17">
        <v>160979</v>
      </c>
    </row>
    <row r="253" spans="1:8" ht="46.8" x14ac:dyDescent="0.3">
      <c r="A253" s="26">
        <f t="shared" si="12"/>
        <v>248</v>
      </c>
      <c r="B253" s="15" t="s">
        <v>93</v>
      </c>
      <c r="C253" s="15" t="s">
        <v>413</v>
      </c>
      <c r="D253" s="16" t="s">
        <v>414</v>
      </c>
      <c r="E253" s="24" t="s">
        <v>96</v>
      </c>
      <c r="F253" s="17">
        <v>228055</v>
      </c>
      <c r="G253" s="21">
        <v>228055</v>
      </c>
      <c r="H253" s="21">
        <v>228055</v>
      </c>
    </row>
    <row r="254" spans="1:8" ht="62.4" x14ac:dyDescent="0.3">
      <c r="A254" s="26">
        <f t="shared" si="12"/>
        <v>249</v>
      </c>
      <c r="B254" s="22" t="s">
        <v>93</v>
      </c>
      <c r="C254" s="22" t="s">
        <v>415</v>
      </c>
      <c r="D254" s="23" t="s">
        <v>335</v>
      </c>
      <c r="E254" s="24" t="s">
        <v>96</v>
      </c>
      <c r="F254" s="21">
        <v>586169</v>
      </c>
      <c r="G254" s="21">
        <v>586169</v>
      </c>
      <c r="H254" s="21">
        <v>586169</v>
      </c>
    </row>
    <row r="255" spans="1:8" ht="62.4" x14ac:dyDescent="0.3">
      <c r="A255" s="26">
        <f t="shared" si="12"/>
        <v>250</v>
      </c>
      <c r="B255" s="22" t="s">
        <v>170</v>
      </c>
      <c r="C255" s="22" t="s">
        <v>416</v>
      </c>
      <c r="D255" s="23" t="s">
        <v>336</v>
      </c>
      <c r="E255" s="39" t="s">
        <v>171</v>
      </c>
      <c r="F255" s="21">
        <v>1173208</v>
      </c>
      <c r="G255" s="21">
        <v>1173208</v>
      </c>
      <c r="H255" s="21">
        <v>0</v>
      </c>
    </row>
    <row r="256" spans="1:8" ht="46.8" x14ac:dyDescent="0.3">
      <c r="A256" s="26">
        <f t="shared" si="12"/>
        <v>251</v>
      </c>
      <c r="B256" s="22" t="s">
        <v>93</v>
      </c>
      <c r="C256" s="22" t="s">
        <v>417</v>
      </c>
      <c r="D256" s="23" t="s">
        <v>337</v>
      </c>
      <c r="E256" s="24" t="s">
        <v>96</v>
      </c>
      <c r="F256" s="21">
        <v>40824</v>
      </c>
      <c r="G256" s="21">
        <v>143746</v>
      </c>
      <c r="H256" s="21">
        <v>15184</v>
      </c>
    </row>
    <row r="257" spans="1:8" ht="46.8" x14ac:dyDescent="0.3">
      <c r="A257" s="26">
        <f t="shared" si="12"/>
        <v>252</v>
      </c>
      <c r="B257" s="22" t="s">
        <v>93</v>
      </c>
      <c r="C257" s="22" t="s">
        <v>418</v>
      </c>
      <c r="D257" s="23" t="s">
        <v>338</v>
      </c>
      <c r="E257" s="24" t="s">
        <v>96</v>
      </c>
      <c r="F257" s="21">
        <v>164592</v>
      </c>
      <c r="G257" s="21">
        <v>133043</v>
      </c>
      <c r="H257" s="21">
        <v>31278</v>
      </c>
    </row>
    <row r="258" spans="1:8" ht="31.2" x14ac:dyDescent="0.3">
      <c r="A258" s="26">
        <f t="shared" si="12"/>
        <v>253</v>
      </c>
      <c r="B258" s="15" t="s">
        <v>122</v>
      </c>
      <c r="C258" s="15" t="s">
        <v>373</v>
      </c>
      <c r="D258" s="16" t="s">
        <v>339</v>
      </c>
      <c r="E258" s="36" t="s">
        <v>125</v>
      </c>
      <c r="F258" s="17">
        <v>1132680</v>
      </c>
      <c r="G258" s="21">
        <v>0</v>
      </c>
      <c r="H258" s="21">
        <v>0</v>
      </c>
    </row>
    <row r="259" spans="1:8" ht="31.2" x14ac:dyDescent="0.3">
      <c r="A259" s="26">
        <f t="shared" si="12"/>
        <v>254</v>
      </c>
      <c r="B259" s="11"/>
      <c r="C259" s="11"/>
      <c r="D259" s="13" t="s">
        <v>340</v>
      </c>
      <c r="E259" s="38"/>
      <c r="F259" s="14">
        <f>SUM(F260:F277)</f>
        <v>13032608</v>
      </c>
      <c r="G259" s="20">
        <f>SUM(G260:G277)</f>
        <v>13938232</v>
      </c>
      <c r="H259" s="20">
        <f>SUM(H260:H277)</f>
        <v>14063087</v>
      </c>
    </row>
    <row r="260" spans="1:8" ht="62.4" x14ac:dyDescent="0.3">
      <c r="A260" s="26">
        <f t="shared" si="12"/>
        <v>255</v>
      </c>
      <c r="B260" s="15" t="s">
        <v>341</v>
      </c>
      <c r="C260" s="15" t="s">
        <v>376</v>
      </c>
      <c r="D260" s="16" t="s">
        <v>342</v>
      </c>
      <c r="E260" s="36" t="s">
        <v>343</v>
      </c>
      <c r="F260" s="17">
        <v>179441</v>
      </c>
      <c r="G260" s="21">
        <v>182015</v>
      </c>
      <c r="H260" s="21">
        <v>188557</v>
      </c>
    </row>
    <row r="261" spans="1:8" ht="78" x14ac:dyDescent="0.3">
      <c r="A261" s="26">
        <f t="shared" si="12"/>
        <v>256</v>
      </c>
      <c r="B261" s="15">
        <v>869</v>
      </c>
      <c r="C261" s="15" t="s">
        <v>377</v>
      </c>
      <c r="D261" s="16" t="s">
        <v>344</v>
      </c>
      <c r="E261" s="36" t="s">
        <v>343</v>
      </c>
      <c r="F261" s="17">
        <v>6743</v>
      </c>
      <c r="G261" s="21">
        <v>7071</v>
      </c>
      <c r="H261" s="21">
        <v>7454</v>
      </c>
    </row>
    <row r="262" spans="1:8" ht="46.8" x14ac:dyDescent="0.3">
      <c r="A262" s="26">
        <f t="shared" si="12"/>
        <v>257</v>
      </c>
      <c r="B262" s="15" t="s">
        <v>72</v>
      </c>
      <c r="C262" s="15" t="s">
        <v>378</v>
      </c>
      <c r="D262" s="16" t="s">
        <v>345</v>
      </c>
      <c r="E262" s="36" t="s">
        <v>75</v>
      </c>
      <c r="F262" s="17">
        <v>13620</v>
      </c>
      <c r="G262" s="21">
        <v>13620</v>
      </c>
      <c r="H262" s="21">
        <v>13620</v>
      </c>
    </row>
    <row r="263" spans="1:8" ht="46.8" x14ac:dyDescent="0.3">
      <c r="A263" s="26">
        <f t="shared" si="12"/>
        <v>258</v>
      </c>
      <c r="B263" s="15" t="s">
        <v>150</v>
      </c>
      <c r="C263" s="15" t="s">
        <v>380</v>
      </c>
      <c r="D263" s="16" t="s">
        <v>346</v>
      </c>
      <c r="E263" s="36" t="s">
        <v>151</v>
      </c>
      <c r="F263" s="17">
        <v>902670</v>
      </c>
      <c r="G263" s="21">
        <v>900745</v>
      </c>
      <c r="H263" s="21">
        <v>914530</v>
      </c>
    </row>
    <row r="264" spans="1:8" ht="124.8" x14ac:dyDescent="0.3">
      <c r="A264" s="26">
        <f t="shared" ref="A264:A294" si="14">+A263+1</f>
        <v>259</v>
      </c>
      <c r="B264" s="22">
        <v>860</v>
      </c>
      <c r="C264" s="22" t="s">
        <v>419</v>
      </c>
      <c r="D264" s="23" t="s">
        <v>347</v>
      </c>
      <c r="E264" s="39" t="s">
        <v>205</v>
      </c>
      <c r="F264" s="21">
        <v>7320</v>
      </c>
      <c r="G264" s="21">
        <v>0</v>
      </c>
      <c r="H264" s="21">
        <v>0</v>
      </c>
    </row>
    <row r="265" spans="1:8" ht="78" x14ac:dyDescent="0.3">
      <c r="A265" s="26">
        <f t="shared" si="14"/>
        <v>260</v>
      </c>
      <c r="B265" s="22">
        <v>860</v>
      </c>
      <c r="C265" s="22" t="s">
        <v>420</v>
      </c>
      <c r="D265" s="23" t="s">
        <v>421</v>
      </c>
      <c r="E265" s="39" t="s">
        <v>205</v>
      </c>
      <c r="F265" s="21">
        <v>14031</v>
      </c>
      <c r="G265" s="21">
        <v>13983</v>
      </c>
      <c r="H265" s="21">
        <v>13914</v>
      </c>
    </row>
    <row r="266" spans="1:8" ht="78" x14ac:dyDescent="0.3">
      <c r="A266" s="26">
        <f t="shared" si="14"/>
        <v>261</v>
      </c>
      <c r="B266" s="22" t="s">
        <v>174</v>
      </c>
      <c r="C266" s="22" t="s">
        <v>422</v>
      </c>
      <c r="D266" s="23" t="s">
        <v>348</v>
      </c>
      <c r="E266" s="39" t="s">
        <v>175</v>
      </c>
      <c r="F266" s="21">
        <v>238071</v>
      </c>
      <c r="G266" s="21">
        <v>174383</v>
      </c>
      <c r="H266" s="21">
        <v>188527</v>
      </c>
    </row>
    <row r="267" spans="1:8" ht="93.6" x14ac:dyDescent="0.3">
      <c r="A267" s="26">
        <f t="shared" si="14"/>
        <v>262</v>
      </c>
      <c r="B267" s="22" t="s">
        <v>204</v>
      </c>
      <c r="C267" s="22" t="s">
        <v>423</v>
      </c>
      <c r="D267" s="23" t="s">
        <v>424</v>
      </c>
      <c r="E267" s="39" t="s">
        <v>205</v>
      </c>
      <c r="F267" s="21">
        <v>13353</v>
      </c>
      <c r="G267" s="21">
        <v>13362</v>
      </c>
      <c r="H267" s="21">
        <v>13374</v>
      </c>
    </row>
    <row r="268" spans="1:8" ht="78" x14ac:dyDescent="0.3">
      <c r="A268" s="26">
        <f t="shared" si="14"/>
        <v>263</v>
      </c>
      <c r="B268" s="22" t="s">
        <v>174</v>
      </c>
      <c r="C268" s="22" t="s">
        <v>425</v>
      </c>
      <c r="D268" s="23" t="s">
        <v>349</v>
      </c>
      <c r="E268" s="39" t="s">
        <v>175</v>
      </c>
      <c r="F268" s="21">
        <v>400832</v>
      </c>
      <c r="G268" s="21">
        <v>438909</v>
      </c>
      <c r="H268" s="21">
        <v>456472</v>
      </c>
    </row>
    <row r="269" spans="1:8" ht="78" x14ac:dyDescent="0.3">
      <c r="A269" s="26">
        <f t="shared" si="14"/>
        <v>264</v>
      </c>
      <c r="B269" s="22" t="s">
        <v>174</v>
      </c>
      <c r="C269" s="22" t="s">
        <v>426</v>
      </c>
      <c r="D269" s="23" t="s">
        <v>350</v>
      </c>
      <c r="E269" s="39" t="s">
        <v>175</v>
      </c>
      <c r="F269" s="21">
        <v>196</v>
      </c>
      <c r="G269" s="21">
        <v>203</v>
      </c>
      <c r="H269" s="21">
        <v>210</v>
      </c>
    </row>
    <row r="270" spans="1:8" ht="46.8" x14ac:dyDescent="0.3">
      <c r="A270" s="26">
        <f t="shared" si="14"/>
        <v>265</v>
      </c>
      <c r="B270" s="22" t="s">
        <v>174</v>
      </c>
      <c r="C270" s="22" t="s">
        <v>427</v>
      </c>
      <c r="D270" s="23" t="s">
        <v>351</v>
      </c>
      <c r="E270" s="39" t="s">
        <v>175</v>
      </c>
      <c r="F270" s="21">
        <v>6106038</v>
      </c>
      <c r="G270" s="21">
        <v>6106026</v>
      </c>
      <c r="H270" s="21">
        <v>6106026</v>
      </c>
    </row>
    <row r="271" spans="1:8" ht="62.4" x14ac:dyDescent="0.3">
      <c r="A271" s="26">
        <f t="shared" si="14"/>
        <v>266</v>
      </c>
      <c r="B271" s="22" t="s">
        <v>76</v>
      </c>
      <c r="C271" s="22" t="s">
        <v>428</v>
      </c>
      <c r="D271" s="23" t="s">
        <v>352</v>
      </c>
      <c r="E271" s="24" t="s">
        <v>77</v>
      </c>
      <c r="F271" s="21">
        <v>48541</v>
      </c>
      <c r="G271" s="21">
        <v>49433</v>
      </c>
      <c r="H271" s="21">
        <v>51448</v>
      </c>
    </row>
    <row r="272" spans="1:8" ht="93.6" x14ac:dyDescent="0.3">
      <c r="A272" s="26">
        <f t="shared" si="14"/>
        <v>267</v>
      </c>
      <c r="B272" s="22" t="s">
        <v>174</v>
      </c>
      <c r="C272" s="22" t="s">
        <v>429</v>
      </c>
      <c r="D272" s="23" t="s">
        <v>353</v>
      </c>
      <c r="E272" s="39" t="s">
        <v>175</v>
      </c>
      <c r="F272" s="21">
        <v>39288</v>
      </c>
      <c r="G272" s="21">
        <v>36439</v>
      </c>
      <c r="H272" s="21">
        <v>39705</v>
      </c>
    </row>
    <row r="273" spans="1:8" ht="78" x14ac:dyDescent="0.3">
      <c r="A273" s="26">
        <f t="shared" si="14"/>
        <v>268</v>
      </c>
      <c r="B273" s="22" t="s">
        <v>174</v>
      </c>
      <c r="C273" s="22" t="s">
        <v>440</v>
      </c>
      <c r="D273" s="23" t="s">
        <v>354</v>
      </c>
      <c r="E273" s="39" t="s">
        <v>175</v>
      </c>
      <c r="F273" s="21">
        <v>1470</v>
      </c>
      <c r="G273" s="21">
        <v>1470</v>
      </c>
      <c r="H273" s="21">
        <v>1470</v>
      </c>
    </row>
    <row r="274" spans="1:8" ht="62.4" x14ac:dyDescent="0.3">
      <c r="A274" s="26">
        <f t="shared" si="14"/>
        <v>269</v>
      </c>
      <c r="B274" s="22" t="s">
        <v>174</v>
      </c>
      <c r="C274" s="22" t="s">
        <v>430</v>
      </c>
      <c r="D274" s="23" t="s">
        <v>355</v>
      </c>
      <c r="E274" s="39" t="s">
        <v>175</v>
      </c>
      <c r="F274" s="21">
        <v>1493002</v>
      </c>
      <c r="G274" s="21">
        <v>1517482</v>
      </c>
      <c r="H274" s="21">
        <v>1520518</v>
      </c>
    </row>
    <row r="275" spans="1:8" ht="109.2" x14ac:dyDescent="0.3">
      <c r="A275" s="26">
        <f t="shared" si="14"/>
        <v>270</v>
      </c>
      <c r="B275" s="22" t="s">
        <v>174</v>
      </c>
      <c r="C275" s="22" t="s">
        <v>431</v>
      </c>
      <c r="D275" s="23" t="s">
        <v>356</v>
      </c>
      <c r="E275" s="39" t="s">
        <v>175</v>
      </c>
      <c r="F275" s="21">
        <v>2347484</v>
      </c>
      <c r="G275" s="21">
        <v>2446719</v>
      </c>
      <c r="H275" s="21">
        <v>2540675</v>
      </c>
    </row>
    <row r="276" spans="1:8" ht="62.4" x14ac:dyDescent="0.3">
      <c r="A276" s="26">
        <f t="shared" si="14"/>
        <v>271</v>
      </c>
      <c r="B276" s="22" t="s">
        <v>174</v>
      </c>
      <c r="C276" s="22" t="s">
        <v>432</v>
      </c>
      <c r="D276" s="23" t="s">
        <v>433</v>
      </c>
      <c r="E276" s="39" t="s">
        <v>175</v>
      </c>
      <c r="F276" s="21">
        <v>745354</v>
      </c>
      <c r="G276" s="21">
        <v>1552454</v>
      </c>
      <c r="H276" s="21">
        <v>1616684</v>
      </c>
    </row>
    <row r="277" spans="1:8" ht="31.2" x14ac:dyDescent="0.3">
      <c r="A277" s="26">
        <f t="shared" si="14"/>
        <v>272</v>
      </c>
      <c r="B277" s="15" t="s">
        <v>122</v>
      </c>
      <c r="C277" s="15" t="s">
        <v>379</v>
      </c>
      <c r="D277" s="16" t="s">
        <v>357</v>
      </c>
      <c r="E277" s="36" t="s">
        <v>125</v>
      </c>
      <c r="F277" s="17">
        <v>475154</v>
      </c>
      <c r="G277" s="21">
        <v>483918</v>
      </c>
      <c r="H277" s="21">
        <v>389903</v>
      </c>
    </row>
    <row r="278" spans="1:8" x14ac:dyDescent="0.3">
      <c r="A278" s="26">
        <f t="shared" si="14"/>
        <v>273</v>
      </c>
      <c r="B278" s="11"/>
      <c r="C278" s="11"/>
      <c r="D278" s="13" t="s">
        <v>358</v>
      </c>
      <c r="E278" s="38"/>
      <c r="F278" s="14">
        <f>SUM(F279:F291)</f>
        <v>4961656</v>
      </c>
      <c r="G278" s="14">
        <f>SUM(G279:G291)</f>
        <v>4579780</v>
      </c>
      <c r="H278" s="14">
        <f>SUM(H279:H291)</f>
        <v>3094141</v>
      </c>
    </row>
    <row r="279" spans="1:8" ht="62.4" x14ac:dyDescent="0.3">
      <c r="A279" s="26">
        <f t="shared" si="14"/>
        <v>274</v>
      </c>
      <c r="B279" s="15">
        <v>866</v>
      </c>
      <c r="C279" s="15" t="s">
        <v>381</v>
      </c>
      <c r="D279" s="16" t="s">
        <v>359</v>
      </c>
      <c r="E279" s="36" t="s">
        <v>213</v>
      </c>
      <c r="F279" s="17">
        <v>7984</v>
      </c>
      <c r="G279" s="21">
        <v>8026</v>
      </c>
      <c r="H279" s="21">
        <v>8071</v>
      </c>
    </row>
    <row r="280" spans="1:8" ht="62.4" x14ac:dyDescent="0.3">
      <c r="A280" s="26">
        <f t="shared" si="14"/>
        <v>275</v>
      </c>
      <c r="B280" s="15">
        <v>867</v>
      </c>
      <c r="C280" s="15" t="s">
        <v>381</v>
      </c>
      <c r="D280" s="16" t="s">
        <v>359</v>
      </c>
      <c r="E280" s="36" t="s">
        <v>215</v>
      </c>
      <c r="F280" s="17">
        <v>28711</v>
      </c>
      <c r="G280" s="21">
        <v>28711</v>
      </c>
      <c r="H280" s="21">
        <v>28711</v>
      </c>
    </row>
    <row r="281" spans="1:8" ht="62.4" x14ac:dyDescent="0.3">
      <c r="A281" s="26">
        <f t="shared" si="14"/>
        <v>276</v>
      </c>
      <c r="B281" s="15">
        <v>820</v>
      </c>
      <c r="C281" s="15" t="s">
        <v>382</v>
      </c>
      <c r="D281" s="16" t="s">
        <v>360</v>
      </c>
      <c r="E281" s="36" t="s">
        <v>180</v>
      </c>
      <c r="F281" s="17">
        <v>1330</v>
      </c>
      <c r="G281" s="21">
        <v>0</v>
      </c>
      <c r="H281" s="21">
        <v>0</v>
      </c>
    </row>
    <row r="282" spans="1:8" ht="62.4" x14ac:dyDescent="0.3">
      <c r="A282" s="26">
        <f t="shared" si="14"/>
        <v>277</v>
      </c>
      <c r="B282" s="15">
        <v>866</v>
      </c>
      <c r="C282" s="15" t="s">
        <v>382</v>
      </c>
      <c r="D282" s="16" t="s">
        <v>360</v>
      </c>
      <c r="E282" s="36" t="s">
        <v>213</v>
      </c>
      <c r="F282" s="17">
        <v>457</v>
      </c>
      <c r="G282" s="21">
        <v>457</v>
      </c>
      <c r="H282" s="21">
        <v>457</v>
      </c>
    </row>
    <row r="283" spans="1:8" ht="62.4" x14ac:dyDescent="0.3">
      <c r="A283" s="26">
        <f t="shared" si="14"/>
        <v>278</v>
      </c>
      <c r="B283" s="15">
        <v>867</v>
      </c>
      <c r="C283" s="15" t="s">
        <v>382</v>
      </c>
      <c r="D283" s="16" t="s">
        <v>360</v>
      </c>
      <c r="E283" s="36" t="s">
        <v>215</v>
      </c>
      <c r="F283" s="17">
        <v>1875</v>
      </c>
      <c r="G283" s="21">
        <v>1875</v>
      </c>
      <c r="H283" s="21">
        <v>1875</v>
      </c>
    </row>
    <row r="284" spans="1:8" ht="109.2" x14ac:dyDescent="0.3">
      <c r="A284" s="26">
        <f t="shared" si="14"/>
        <v>279</v>
      </c>
      <c r="B284" s="15" t="s">
        <v>204</v>
      </c>
      <c r="C284" s="15" t="s">
        <v>438</v>
      </c>
      <c r="D284" s="16" t="s">
        <v>439</v>
      </c>
      <c r="E284" s="36" t="s">
        <v>205</v>
      </c>
      <c r="F284" s="17">
        <v>516805</v>
      </c>
      <c r="G284" s="21">
        <v>0</v>
      </c>
      <c r="H284" s="21">
        <v>0</v>
      </c>
    </row>
    <row r="285" spans="1:8" ht="62.4" x14ac:dyDescent="0.3">
      <c r="A285" s="26">
        <f t="shared" si="14"/>
        <v>280</v>
      </c>
      <c r="B285" s="22" t="s">
        <v>172</v>
      </c>
      <c r="C285" s="22" t="s">
        <v>434</v>
      </c>
      <c r="D285" s="23" t="s">
        <v>361</v>
      </c>
      <c r="E285" s="39" t="s">
        <v>173</v>
      </c>
      <c r="F285" s="21">
        <v>529502</v>
      </c>
      <c r="G285" s="21">
        <v>533644</v>
      </c>
      <c r="H285" s="21">
        <v>533644</v>
      </c>
    </row>
    <row r="286" spans="1:8" ht="140.4" x14ac:dyDescent="0.3">
      <c r="A286" s="26">
        <f t="shared" si="14"/>
        <v>281</v>
      </c>
      <c r="B286" s="22" t="s">
        <v>172</v>
      </c>
      <c r="C286" s="22" t="s">
        <v>435</v>
      </c>
      <c r="D286" s="23" t="s">
        <v>362</v>
      </c>
      <c r="E286" s="39" t="s">
        <v>173</v>
      </c>
      <c r="F286" s="21">
        <v>115</v>
      </c>
      <c r="G286" s="21">
        <v>115</v>
      </c>
      <c r="H286" s="21">
        <v>115</v>
      </c>
    </row>
    <row r="287" spans="1:8" ht="62.4" x14ac:dyDescent="0.3">
      <c r="A287" s="26">
        <f t="shared" si="14"/>
        <v>282</v>
      </c>
      <c r="B287" s="22" t="s">
        <v>93</v>
      </c>
      <c r="C287" s="22" t="s">
        <v>436</v>
      </c>
      <c r="D287" s="23" t="s">
        <v>437</v>
      </c>
      <c r="E287" s="39" t="s">
        <v>96</v>
      </c>
      <c r="F287" s="21">
        <v>763586</v>
      </c>
      <c r="G287" s="21">
        <v>751582</v>
      </c>
      <c r="H287" s="21">
        <v>487670</v>
      </c>
    </row>
    <row r="288" spans="1:8" ht="46.8" x14ac:dyDescent="0.3">
      <c r="A288" s="26">
        <f t="shared" si="14"/>
        <v>283</v>
      </c>
      <c r="B288" s="15" t="s">
        <v>72</v>
      </c>
      <c r="C288" s="15" t="s">
        <v>383</v>
      </c>
      <c r="D288" s="16" t="s">
        <v>441</v>
      </c>
      <c r="E288" s="36" t="s">
        <v>75</v>
      </c>
      <c r="F288" s="17">
        <v>5563</v>
      </c>
      <c r="G288" s="21">
        <v>0</v>
      </c>
      <c r="H288" s="21">
        <v>0</v>
      </c>
    </row>
    <row r="289" spans="1:8" ht="46.8" x14ac:dyDescent="0.3">
      <c r="A289" s="26">
        <f t="shared" si="14"/>
        <v>284</v>
      </c>
      <c r="B289" s="15">
        <v>860</v>
      </c>
      <c r="C289" s="15" t="s">
        <v>383</v>
      </c>
      <c r="D289" s="16" t="s">
        <v>441</v>
      </c>
      <c r="E289" s="36" t="s">
        <v>205</v>
      </c>
      <c r="F289" s="17">
        <f>45000+181256</f>
        <v>226256</v>
      </c>
      <c r="G289" s="21">
        <v>0</v>
      </c>
      <c r="H289" s="21">
        <v>0</v>
      </c>
    </row>
    <row r="290" spans="1:8" ht="109.2" x14ac:dyDescent="0.3">
      <c r="A290" s="26">
        <f t="shared" si="14"/>
        <v>285</v>
      </c>
      <c r="B290" s="15" t="s">
        <v>97</v>
      </c>
      <c r="C290" s="15" t="s">
        <v>384</v>
      </c>
      <c r="D290" s="16" t="s">
        <v>363</v>
      </c>
      <c r="E290" s="36" t="s">
        <v>100</v>
      </c>
      <c r="F290" s="17">
        <v>1879472</v>
      </c>
      <c r="G290" s="21">
        <v>1955370</v>
      </c>
      <c r="H290" s="21">
        <v>2033598</v>
      </c>
    </row>
    <row r="291" spans="1:8" ht="46.8" x14ac:dyDescent="0.3">
      <c r="A291" s="26">
        <f t="shared" si="14"/>
        <v>286</v>
      </c>
      <c r="B291" s="15" t="s">
        <v>97</v>
      </c>
      <c r="C291" s="15" t="s">
        <v>385</v>
      </c>
      <c r="D291" s="16" t="s">
        <v>386</v>
      </c>
      <c r="E291" s="36" t="s">
        <v>100</v>
      </c>
      <c r="F291" s="17">
        <v>1000000</v>
      </c>
      <c r="G291" s="21">
        <v>1300000</v>
      </c>
      <c r="H291" s="21">
        <v>0</v>
      </c>
    </row>
    <row r="292" spans="1:8" ht="31.2" x14ac:dyDescent="0.3">
      <c r="A292" s="26">
        <f t="shared" si="14"/>
        <v>287</v>
      </c>
      <c r="B292" s="11"/>
      <c r="C292" s="11"/>
      <c r="D292" s="13" t="s">
        <v>364</v>
      </c>
      <c r="E292" s="38"/>
      <c r="F292" s="19">
        <f>F228+F230+F259+F278</f>
        <v>24115791</v>
      </c>
      <c r="G292" s="25">
        <f>G228+G230+G259+G278</f>
        <v>21874638</v>
      </c>
      <c r="H292" s="25">
        <f>H228+H230+H259+H278</f>
        <v>19050207</v>
      </c>
    </row>
    <row r="293" spans="1:8" x14ac:dyDescent="0.3">
      <c r="A293" s="26">
        <f t="shared" si="14"/>
        <v>288</v>
      </c>
      <c r="B293" s="11"/>
      <c r="C293" s="11"/>
      <c r="D293" s="13" t="s">
        <v>365</v>
      </c>
      <c r="E293" s="38"/>
      <c r="F293" s="19">
        <f>F292</f>
        <v>24115791</v>
      </c>
      <c r="G293" s="25">
        <f t="shared" ref="G293:H293" si="15">G292</f>
        <v>21874638</v>
      </c>
      <c r="H293" s="25">
        <f t="shared" si="15"/>
        <v>19050207</v>
      </c>
    </row>
    <row r="294" spans="1:8" x14ac:dyDescent="0.3">
      <c r="A294" s="26">
        <f t="shared" si="14"/>
        <v>289</v>
      </c>
      <c r="B294" s="11"/>
      <c r="C294" s="11"/>
      <c r="D294" s="13" t="s">
        <v>366</v>
      </c>
      <c r="E294" s="38"/>
      <c r="F294" s="19">
        <f>F227+F293</f>
        <v>529821476</v>
      </c>
      <c r="G294" s="25">
        <f>G227+G293</f>
        <v>578634776</v>
      </c>
      <c r="H294" s="25">
        <f>H227+H293</f>
        <v>634029209</v>
      </c>
    </row>
  </sheetData>
  <mergeCells count="4">
    <mergeCell ref="A3:A4"/>
    <mergeCell ref="B3:D3"/>
    <mergeCell ref="E3:E4"/>
    <mergeCell ref="F3:H3"/>
  </mergeCells>
  <printOptions horizontalCentered="1"/>
  <pageMargins left="0.51181102362204722" right="0.51181102362204722" top="0.51181102362204722" bottom="0.27559055118110237" header="0.23622047244094491" footer="0.27559055118110237"/>
  <pageSetup paperSize="9" scale="53" orientation="portrait" r:id="rId1"/>
  <headerFooter differentFirst="1">
    <oddHeader>&amp;C&amp;P</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2019-2021</vt:lpstr>
      <vt:lpstr>'2019-2021'!Заголовки_для_печати</vt:lpstr>
      <vt:lpstr>'2019-2021'!Область_печати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KrivenkovaEM</dc:creator>
  <dc:description>exif_MSED_257c3ac37913d22e132506cf9203e3381d679305d2d3d1e4b72def242adf904a</dc:description>
  <cp:lastModifiedBy>Surkova SY</cp:lastModifiedBy>
  <cp:lastPrinted>2018-10-30T08:08:25Z</cp:lastPrinted>
  <dcterms:created xsi:type="dcterms:W3CDTF">2017-10-23T14:24:14Z</dcterms:created>
  <dcterms:modified xsi:type="dcterms:W3CDTF">2018-10-30T08:12:25Z</dcterms:modified>
</cp:coreProperties>
</file>